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D:\pub PRSA en date du 18 Mars 2026\"/>
    </mc:Choice>
  </mc:AlternateContent>
  <xr:revisionPtr revIDLastSave="0" documentId="8_{61E0692F-CB06-4FB4-9958-3B5480EF341D}" xr6:coauthVersionLast="47" xr6:coauthVersionMax="47" xr10:uidLastSave="{00000000-0000-0000-0000-000000000000}"/>
  <bookViews>
    <workbookView xWindow="-108" yWindow="-108" windowWidth="23256" windowHeight="12456" xr2:uid="{00000000-000D-0000-FFFF-FFFF00000000}"/>
  </bookViews>
  <sheets>
    <sheet name="PPM PRSA 2026" sheetId="1" r:id="rId1"/>
  </sheets>
  <definedNames>
    <definedName name="_xlnm.Print_Titles" localSheetId="0">'PPM PRSA 2026'!$12:$12</definedName>
    <definedName name="_xlnm.Print_Area" localSheetId="0">'PPM PRSA 2026'!$A$1:$AD$34</definedName>
  </definedNames>
  <calcPr calcId="191029"/>
</workbook>
</file>

<file path=xl/calcChain.xml><?xml version="1.0" encoding="utf-8"?>
<calcChain xmlns="http://schemas.openxmlformats.org/spreadsheetml/2006/main">
  <c r="I29" i="1" l="1"/>
  <c r="K29" i="1" s="1"/>
  <c r="L29" i="1" s="1"/>
  <c r="M29" i="1" s="1"/>
  <c r="N29" i="1" s="1"/>
  <c r="P29" i="1" s="1"/>
  <c r="Q29" i="1" s="1"/>
  <c r="I27" i="1"/>
  <c r="K27" i="1" s="1"/>
  <c r="L27" i="1" s="1"/>
  <c r="M27" i="1" s="1"/>
  <c r="N27" i="1" s="1"/>
  <c r="P27" i="1" s="1"/>
  <c r="Q27" i="1" s="1"/>
  <c r="I25" i="1"/>
  <c r="K25" i="1" s="1"/>
  <c r="L25" i="1" s="1"/>
  <c r="M25" i="1" s="1"/>
  <c r="N25" i="1" s="1"/>
  <c r="P25" i="1" s="1"/>
  <c r="Q25" i="1" s="1"/>
  <c r="L23" i="1"/>
  <c r="M23" i="1" s="1"/>
  <c r="N23" i="1" s="1"/>
  <c r="P23" i="1" s="1"/>
  <c r="Q23" i="1" s="1"/>
  <c r="L21" i="1"/>
  <c r="M21" i="1" s="1"/>
  <c r="N21" i="1" s="1"/>
  <c r="P21" i="1" s="1"/>
  <c r="Q21" i="1" s="1"/>
  <c r="I31" i="1"/>
  <c r="K31" i="1" s="1"/>
  <c r="L31" i="1" s="1"/>
  <c r="M31" i="1" s="1"/>
  <c r="N31" i="1" s="1"/>
  <c r="P31" i="1" s="1"/>
  <c r="Q31" i="1" s="1"/>
  <c r="I33" i="1"/>
  <c r="K33" i="1" s="1"/>
  <c r="L33" i="1" s="1"/>
  <c r="M33" i="1" s="1"/>
  <c r="N33" i="1" s="1"/>
  <c r="P33" i="1" s="1"/>
  <c r="Q33" i="1" s="1"/>
  <c r="I19" i="1"/>
  <c r="K19" i="1" s="1"/>
  <c r="L19" i="1" s="1"/>
  <c r="M19" i="1" s="1"/>
  <c r="N19" i="1" s="1"/>
  <c r="P19" i="1" s="1"/>
  <c r="Q19" i="1" s="1"/>
  <c r="I15" i="1"/>
  <c r="K15" i="1" s="1"/>
  <c r="L15" i="1" s="1"/>
  <c r="M15" i="1" s="1"/>
  <c r="N15" i="1" s="1"/>
  <c r="P15" i="1" s="1"/>
  <c r="Q15" i="1" s="1"/>
  <c r="I17" i="1"/>
  <c r="K17" i="1" s="1"/>
  <c r="L17" i="1" s="1"/>
  <c r="M17" i="1" s="1"/>
  <c r="N17" i="1" s="1"/>
  <c r="P17" i="1" s="1"/>
  <c r="Q17" i="1" s="1"/>
  <c r="I13" i="1"/>
  <c r="K13" i="1" s="1"/>
  <c r="L13" i="1" s="1"/>
  <c r="M13" i="1" s="1"/>
  <c r="N13" i="1" s="1"/>
  <c r="P13" i="1" s="1"/>
  <c r="Q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charlfr</author>
  </authors>
  <commentList>
    <comment ref="U11" authorId="0" shapeId="0" xr:uid="{00000000-0006-0000-0000-000001000000}">
      <text>
        <r>
          <rPr>
            <sz val="8"/>
            <color indexed="81"/>
            <rFont val="Tahoma"/>
            <family val="2"/>
          </rPr>
          <t>Indiquer la date à laquelle le CF procède à l'engagement comptable correspondant au montant du marché</t>
        </r>
      </text>
    </comment>
    <comment ref="Z11" authorId="0" shapeId="0" xr:uid="{00000000-0006-0000-0000-000002000000}">
      <text>
        <r>
          <rPr>
            <sz val="8"/>
            <color indexed="81"/>
            <rFont val="Tahoma"/>
            <family val="2"/>
          </rPr>
          <t>Indiquer le rythme des versements au fournisseur en prenant en compte les accomptes et les avances</t>
        </r>
      </text>
    </comment>
  </commentList>
</comments>
</file>

<file path=xl/sharedStrings.xml><?xml version="1.0" encoding="utf-8"?>
<sst xmlns="http://schemas.openxmlformats.org/spreadsheetml/2006/main" count="167" uniqueCount="87">
  <si>
    <t>REPUBLIQUE DU NIGER</t>
  </si>
  <si>
    <t>SECRETARIAT GENERAL</t>
  </si>
  <si>
    <t>Direction des Marchés Publics et des Délégations de Service Public</t>
  </si>
  <si>
    <t>DONNEES SUR LA PASSATION DES MARCHES</t>
  </si>
  <si>
    <t>DONNEES BUDGETAIRES</t>
  </si>
  <si>
    <t xml:space="preserve">Objet du marché                                                             </t>
  </si>
  <si>
    <t>PRM</t>
  </si>
  <si>
    <t>GENERALITES</t>
  </si>
  <si>
    <t>DOSSIERS D'APPEL D'OFFRES</t>
  </si>
  <si>
    <t>EVALUATION DES OFFRES</t>
  </si>
  <si>
    <t>EXECUTION</t>
  </si>
  <si>
    <t>CODE BUDGETAIRE</t>
  </si>
  <si>
    <t>CONSOMMATION DES AE</t>
  </si>
  <si>
    <t>CONSOMMATION DES CP</t>
  </si>
  <si>
    <t>Mode de  passation du marché                (3)</t>
  </si>
  <si>
    <t>Montant Estimatif     (Francs CFA) (4)</t>
  </si>
  <si>
    <t>Accord DGCMP  pour MNED       (5)</t>
  </si>
  <si>
    <t>Date de l'envoi du projet de DAO à la DGCMP ou au CF                                    (6)</t>
  </si>
  <si>
    <t>Date de réception avis de la DGCMP ou du CF   (7)</t>
  </si>
  <si>
    <t>Date non objection du PTF              (8)</t>
  </si>
  <si>
    <t>Date d'invitation à soumission              (9)</t>
  </si>
  <si>
    <t>Date ouverture des offres                       (10)</t>
  </si>
  <si>
    <t>Fin évaluation                           (11)</t>
  </si>
  <si>
    <t>Date de réception avis DGCMP ou CF           (12)</t>
  </si>
  <si>
    <t>Date non objection du PTF                          (13)</t>
  </si>
  <si>
    <t>Date de signature du contrat                   (14)</t>
  </si>
  <si>
    <t>Date d'approbation par le CF  et engagement comptable(15)</t>
  </si>
  <si>
    <t>Délai d'exécution           (16)</t>
  </si>
  <si>
    <t>Source de Financement     (17)</t>
  </si>
  <si>
    <t>Imputation budgétaire (17)</t>
  </si>
  <si>
    <t>Engagements 1° trimestre</t>
  </si>
  <si>
    <t>Engagements 2° trimestre</t>
  </si>
  <si>
    <t>Engagements 3° trimestre</t>
  </si>
  <si>
    <t>Engagements 4° trimestre</t>
  </si>
  <si>
    <t>Total engagements</t>
  </si>
  <si>
    <t>Besoins de paiement 1° trimestre</t>
  </si>
  <si>
    <t>Besoins de paiement 2° trimestre</t>
  </si>
  <si>
    <t>Besoins de paiement 3° trimestre</t>
  </si>
  <si>
    <t>Besoins de paiement 4° trimestre</t>
  </si>
  <si>
    <t xml:space="preserve">Total crédits de paiement </t>
  </si>
  <si>
    <t>SG</t>
  </si>
  <si>
    <t>prévision</t>
  </si>
  <si>
    <t>réalisation</t>
  </si>
  <si>
    <t>AOO : Appel d'Offres ouvert</t>
  </si>
  <si>
    <t>ARMP : Autorité de régulation des Marchés Publics</t>
  </si>
  <si>
    <t>AOR: 21 jours</t>
  </si>
  <si>
    <t>AOR : Appel d'Offres restreint</t>
  </si>
  <si>
    <t>PTF : Partenaire technique et Financier (Bailleur de fonds)</t>
  </si>
  <si>
    <t>MNED: 15 jours</t>
  </si>
  <si>
    <t>MNED : Marché négocié par ententte directe</t>
  </si>
  <si>
    <t>Délais de publicité et de réception des offres:</t>
  </si>
  <si>
    <t>AOO international: 45 jours</t>
  </si>
  <si>
    <t>pour mémoire, marché de fournisseur: 7 jours</t>
  </si>
  <si>
    <t>DGCMP : Direction Générale du Contrôle des Marchés Publics</t>
  </si>
  <si>
    <t>AOO  national: 30 jours</t>
  </si>
  <si>
    <t>Délais traitement DGCMP:</t>
  </si>
  <si>
    <t>Avis DGCMP et CF: 7 jours</t>
  </si>
  <si>
    <t xml:space="preserve"> </t>
  </si>
  <si>
    <t>CF: consultatation de fournisseur-       CI: consultant individuel</t>
  </si>
  <si>
    <t>IDA</t>
  </si>
  <si>
    <t xml:space="preserve">
Réf. No.  (1)</t>
  </si>
  <si>
    <t>Programme d’Appui à la Résilience du Système Alimentaire en Afrique de l’Ouest (FSRP- P172769)</t>
  </si>
  <si>
    <t>AOON</t>
  </si>
  <si>
    <t>MINISTERE DE L'AGRICULTURE ET DE L'ELEVAGE</t>
  </si>
  <si>
    <t xml:space="preserve">                          </t>
  </si>
  <si>
    <t>N/A</t>
  </si>
  <si>
    <t>1 mois</t>
  </si>
  <si>
    <t>4 mois</t>
  </si>
  <si>
    <t xml:space="preserve">           Periode couverte par le Plan de passation et d'engagement des marchés  : 1er janvier 2026 au 31 décembre 2026</t>
  </si>
  <si>
    <t>Acquisition des technologies d'innovation MITA</t>
  </si>
  <si>
    <t xml:space="preserve">Acquisitions de semences </t>
  </si>
  <si>
    <t>Acquisitions d'équipements au profit des OSV et SCAP/RU</t>
  </si>
  <si>
    <t>Travaux de réalisation de pistes rurales</t>
  </si>
  <si>
    <t>Recrutement consultant pour l'élaboration de module de formation sur le conseil en Agroécologie</t>
  </si>
  <si>
    <t>Recrutement consultant pour la conduite d'une étude sur la monétisation du Conseil Agricole</t>
  </si>
  <si>
    <t>CI</t>
  </si>
  <si>
    <t>CF</t>
  </si>
  <si>
    <t>Acquisitions d'équipements  en équipements complémentaires clés au profit du CRS/EL et les labos</t>
  </si>
  <si>
    <t>Acquisitions de camions bétaillères</t>
  </si>
  <si>
    <t>Recrutement consultant pour l'élaboration et Edition d'un répertoire des bonnes pratiques d'adaptation en matière de changement climatique</t>
  </si>
  <si>
    <t>Recrutement consultant pour la conduite d'une étude sur Recrutement d’un consultant pour la conduite d'une étude sur la pérennisation de la production (Communautaire et Privée de semences) et du dispositif d'approvisionnement de semences de qualité au niveau locale Conseil Agricole</t>
  </si>
  <si>
    <t>Recrutement consultant pour la formation des Experts UCP sur l’outil de visualisation et de présentation des données Power BI</t>
  </si>
  <si>
    <t>PM</t>
  </si>
  <si>
    <t>Date d'approbation du plan de passation et d'engagement des marchés : 13 mars 2026</t>
  </si>
  <si>
    <t>PLAN PREVISSIONNEL DE PASSATION DE MARCHES PUBLICS 2026</t>
  </si>
  <si>
    <t>LE SECRETAIRE GENERAL</t>
  </si>
  <si>
    <t xml:space="preserve"> OUSMAN ABDOU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</si>
</sst>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_-;\-* #,##0_-;_-* &quot;-&quot;??_-;_-@_-"/>
    <numFmt numFmtId="166" formatCode="[$]dd/mm/yyyy;@" x16r2:formatCode16="[$-fr-NE,1]dd/mm/yyyy;@"/>
  </numFmts>
  <fonts count="33" x14ac:knownFonts="1">
    <font>
      <sz val="10"/>
      <name val="Arial"/>
    </font>
    <font>
      <sz val="14"/>
      <name val="Arial Narrow"/>
      <family val="2"/>
    </font>
    <font>
      <sz val="9"/>
      <name val="Arial Narrow"/>
      <family val="2"/>
    </font>
    <font>
      <b/>
      <sz val="18"/>
      <color rgb="FF262526"/>
      <name val="Arial"/>
      <family val="2"/>
    </font>
    <font>
      <b/>
      <sz val="12"/>
      <color rgb="FF262526"/>
      <name val="Arial"/>
      <family val="2"/>
    </font>
    <font>
      <sz val="10"/>
      <name val="Arial Narrow"/>
      <family val="2"/>
    </font>
    <font>
      <sz val="12"/>
      <name val="Arial Narrow"/>
      <family val="2"/>
    </font>
    <font>
      <u/>
      <sz val="12"/>
      <name val="Arial Narrow"/>
      <family val="2"/>
    </font>
    <font>
      <b/>
      <sz val="9"/>
      <color rgb="FF262526"/>
      <name val="Arial"/>
      <family val="2"/>
    </font>
    <font>
      <b/>
      <sz val="10"/>
      <name val="Arial Narrow"/>
      <family val="2"/>
    </font>
    <font>
      <b/>
      <sz val="12"/>
      <name val="Arial Narrow"/>
      <family val="2"/>
    </font>
    <font>
      <sz val="16"/>
      <name val="Arial Narrow"/>
      <family val="2"/>
    </font>
    <font>
      <sz val="11"/>
      <name val="Arial Narrow"/>
      <family val="2"/>
    </font>
    <font>
      <sz val="8"/>
      <name val="Arial Narrow"/>
      <family val="2"/>
    </font>
    <font>
      <sz val="9"/>
      <name val="Arial"/>
      <family val="2"/>
    </font>
    <font>
      <sz val="10"/>
      <name val="Arial"/>
      <family val="2"/>
    </font>
    <font>
      <sz val="8"/>
      <color indexed="81"/>
      <name val="Tahoma"/>
      <family val="2"/>
    </font>
    <font>
      <sz val="36"/>
      <name val="Arial Narrow"/>
      <family val="2"/>
    </font>
    <font>
      <sz val="36"/>
      <name val="Arial"/>
      <family val="2"/>
    </font>
    <font>
      <sz val="36"/>
      <color rgb="FF000000"/>
      <name val="Arial Narrow"/>
      <family val="2"/>
    </font>
    <font>
      <sz val="36"/>
      <color theme="1"/>
      <name val="Calibri"/>
      <family val="2"/>
      <scheme val="minor"/>
    </font>
    <font>
      <b/>
      <sz val="36"/>
      <color rgb="FF262526"/>
      <name val="Arial"/>
      <family val="2"/>
    </font>
    <font>
      <b/>
      <sz val="12"/>
      <name val="Arial"/>
      <family val="2"/>
    </font>
    <font>
      <sz val="12"/>
      <name val="Arial"/>
      <family val="2"/>
    </font>
    <font>
      <sz val="12"/>
      <name val="Abadi"/>
      <family val="2"/>
    </font>
    <font>
      <b/>
      <sz val="12"/>
      <color rgb="FF000000"/>
      <name val="Arial Narrow"/>
      <family val="2"/>
    </font>
    <font>
      <sz val="12"/>
      <color rgb="FF000000"/>
      <name val="Arial Narrow"/>
      <family val="2"/>
    </font>
    <font>
      <sz val="11"/>
      <color rgb="FF000000"/>
      <name val="Abadi"/>
      <family val="2"/>
    </font>
    <font>
      <b/>
      <sz val="11"/>
      <color rgb="FF000000"/>
      <name val="Abadi"/>
      <family val="2"/>
    </font>
    <font>
      <b/>
      <sz val="11"/>
      <name val="Abadi"/>
      <family val="2"/>
    </font>
    <font>
      <sz val="11"/>
      <name val="Abadi"/>
      <family val="2"/>
    </font>
    <font>
      <sz val="11"/>
      <color theme="1"/>
      <name val="Abadi"/>
      <family val="2"/>
    </font>
    <font>
      <b/>
      <sz val="12"/>
      <name val="Abadi"/>
      <family val="2"/>
    </font>
  </fonts>
  <fills count="3">
    <fill>
      <patternFill patternType="none"/>
    </fill>
    <fill>
      <patternFill patternType="gray125"/>
    </fill>
    <fill>
      <patternFill patternType="solid">
        <fgColor theme="0"/>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double">
        <color indexed="64"/>
      </top>
      <bottom/>
      <diagonal/>
    </border>
    <border>
      <left style="medium">
        <color indexed="64"/>
      </left>
      <right style="medium">
        <color indexed="64"/>
      </right>
      <top style="double">
        <color indexed="64"/>
      </top>
      <bottom/>
      <diagonal/>
    </border>
    <border>
      <left style="double">
        <color indexed="64"/>
      </left>
      <right style="medium">
        <color indexed="64"/>
      </right>
      <top style="double">
        <color indexed="64"/>
      </top>
      <bottom/>
      <diagonal/>
    </border>
    <border>
      <left style="medium">
        <color indexed="64"/>
      </left>
      <right style="double">
        <color indexed="64"/>
      </right>
      <top style="double">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medium">
        <color rgb="FF000000"/>
      </right>
      <top/>
      <bottom style="medium">
        <color rgb="FF000000"/>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style="thin">
        <color indexed="64"/>
      </left>
      <right style="medium">
        <color rgb="FF000000"/>
      </right>
      <top/>
      <bottom style="medium">
        <color indexed="64"/>
      </bottom>
      <diagonal/>
    </border>
    <border>
      <left style="thin">
        <color indexed="64"/>
      </left>
      <right style="medium">
        <color rgb="FF000000"/>
      </right>
      <top style="medium">
        <color indexed="64"/>
      </top>
      <bottom/>
      <diagonal/>
    </border>
    <border>
      <left/>
      <right style="medium">
        <color indexed="64"/>
      </right>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double">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3">
    <xf numFmtId="0" fontId="0" fillId="0" borderId="0"/>
    <xf numFmtId="164" fontId="15" fillId="0" borderId="0" applyFont="0" applyFill="0" applyBorder="0" applyAlignment="0" applyProtection="0"/>
    <xf numFmtId="0" fontId="15" fillId="0" borderId="0"/>
  </cellStyleXfs>
  <cellXfs count="149">
    <xf numFmtId="0" fontId="0" fillId="0" borderId="0" xfId="0"/>
    <xf numFmtId="4" fontId="1" fillId="0" borderId="0" xfId="0" applyNumberFormat="1" applyFont="1"/>
    <xf numFmtId="4" fontId="2" fillId="0" borderId="0" xfId="0" applyNumberFormat="1" applyFont="1" applyAlignment="1">
      <alignment horizontal="center" vertical="top" wrapText="1"/>
    </xf>
    <xf numFmtId="4" fontId="2" fillId="2" borderId="0" xfId="0" applyNumberFormat="1" applyFont="1" applyFill="1" applyAlignment="1">
      <alignment horizontal="center" vertical="top" wrapText="1"/>
    </xf>
    <xf numFmtId="4" fontId="2" fillId="2" borderId="0" xfId="0" applyNumberFormat="1" applyFont="1" applyFill="1"/>
    <xf numFmtId="0" fontId="3" fillId="0" borderId="0" xfId="0" applyFont="1" applyAlignment="1">
      <alignment horizontal="left"/>
    </xf>
    <xf numFmtId="0" fontId="4" fillId="0" borderId="0" xfId="0" applyFont="1" applyAlignment="1">
      <alignment horizontal="right"/>
    </xf>
    <xf numFmtId="4" fontId="5" fillId="0" borderId="0" xfId="0" applyNumberFormat="1" applyFont="1" applyAlignment="1">
      <alignment horizontal="center" vertical="top"/>
    </xf>
    <xf numFmtId="4" fontId="7" fillId="0" borderId="0" xfId="0" applyNumberFormat="1" applyFont="1" applyAlignment="1">
      <alignment vertical="center"/>
    </xf>
    <xf numFmtId="0" fontId="4" fillId="0" borderId="0" xfId="0" applyFont="1"/>
    <xf numFmtId="0" fontId="8" fillId="0" borderId="0" xfId="0" applyFont="1" applyAlignment="1">
      <alignment horizontal="center" vertical="top" wrapText="1"/>
    </xf>
    <xf numFmtId="4" fontId="6" fillId="0" borderId="0" xfId="0" applyNumberFormat="1" applyFont="1"/>
    <xf numFmtId="4" fontId="10" fillId="0" borderId="0" xfId="0" applyNumberFormat="1" applyFont="1" applyAlignment="1">
      <alignment horizontal="left" vertical="top"/>
    </xf>
    <xf numFmtId="4" fontId="10" fillId="0" borderId="0" xfId="0" applyNumberFormat="1" applyFont="1" applyAlignment="1">
      <alignment vertical="center"/>
    </xf>
    <xf numFmtId="4" fontId="9" fillId="0" borderId="0" xfId="0" applyNumberFormat="1" applyFont="1" applyAlignment="1">
      <alignment horizontal="center" vertical="top"/>
    </xf>
    <xf numFmtId="4" fontId="11" fillId="0" borderId="0" xfId="0" applyNumberFormat="1" applyFont="1"/>
    <xf numFmtId="0" fontId="0" fillId="2" borderId="24" xfId="0" applyFill="1" applyBorder="1"/>
    <xf numFmtId="0" fontId="14" fillId="0" borderId="0" xfId="0" applyFont="1" applyAlignment="1">
      <alignment horizontal="center" vertical="top" wrapText="1"/>
    </xf>
    <xf numFmtId="0" fontId="14" fillId="2" borderId="0" xfId="0" applyFont="1" applyFill="1" applyAlignment="1">
      <alignment horizontal="center" vertical="top" wrapText="1"/>
    </xf>
    <xf numFmtId="0" fontId="14" fillId="2" borderId="0" xfId="0" applyFont="1" applyFill="1"/>
    <xf numFmtId="4" fontId="2" fillId="0" borderId="0" xfId="0" applyNumberFormat="1" applyFont="1"/>
    <xf numFmtId="4" fontId="13" fillId="0" borderId="0" xfId="0" applyNumberFormat="1" applyFont="1" applyAlignment="1">
      <alignment horizontal="center"/>
    </xf>
    <xf numFmtId="4" fontId="11" fillId="0" borderId="0" xfId="0" applyNumberFormat="1" applyFont="1" applyAlignment="1">
      <alignment horizontal="center"/>
    </xf>
    <xf numFmtId="4" fontId="6" fillId="2" borderId="0" xfId="0" applyNumberFormat="1" applyFont="1" applyFill="1" applyAlignment="1">
      <alignment horizontal="center"/>
    </xf>
    <xf numFmtId="4" fontId="11" fillId="2" borderId="0" xfId="0" applyNumberFormat="1" applyFont="1" applyFill="1" applyAlignment="1">
      <alignment horizontal="center"/>
    </xf>
    <xf numFmtId="4" fontId="11" fillId="2" borderId="0" xfId="0" applyNumberFormat="1" applyFont="1" applyFill="1"/>
    <xf numFmtId="4" fontId="12" fillId="2" borderId="0" xfId="0" applyNumberFormat="1" applyFont="1" applyFill="1" applyAlignment="1">
      <alignment horizontal="center" vertical="center"/>
    </xf>
    <xf numFmtId="4" fontId="9" fillId="0" borderId="0" xfId="0" applyNumberFormat="1" applyFont="1" applyAlignment="1">
      <alignment vertical="top"/>
    </xf>
    <xf numFmtId="4" fontId="7" fillId="0" borderId="0" xfId="0" applyNumberFormat="1" applyFont="1" applyAlignment="1">
      <alignment horizontal="center" vertical="center"/>
    </xf>
    <xf numFmtId="4" fontId="10" fillId="0" borderId="0" xfId="0" applyNumberFormat="1" applyFont="1" applyAlignment="1">
      <alignment horizontal="center" vertical="top"/>
    </xf>
    <xf numFmtId="4" fontId="10" fillId="0" borderId="0" xfId="0" applyNumberFormat="1" applyFont="1" applyAlignment="1">
      <alignment horizontal="center" vertical="center"/>
    </xf>
    <xf numFmtId="4" fontId="12" fillId="2" borderId="0" xfId="0" applyNumberFormat="1" applyFont="1" applyFill="1"/>
    <xf numFmtId="4" fontId="19" fillId="0" borderId="0" xfId="0" applyNumberFormat="1" applyFont="1" applyAlignment="1">
      <alignment horizontal="center"/>
    </xf>
    <xf numFmtId="0" fontId="20" fillId="0" borderId="0" xfId="0" applyFont="1" applyAlignment="1">
      <alignment horizontal="right"/>
    </xf>
    <xf numFmtId="4" fontId="17" fillId="0" borderId="0" xfId="0" applyNumberFormat="1" applyFont="1"/>
    <xf numFmtId="4" fontId="17" fillId="0" borderId="0" xfId="0" applyNumberFormat="1" applyFont="1" applyAlignment="1">
      <alignment horizontal="center" vertical="top" wrapText="1"/>
    </xf>
    <xf numFmtId="4" fontId="17" fillId="2" borderId="0" xfId="0" applyNumberFormat="1" applyFont="1" applyFill="1" applyAlignment="1">
      <alignment horizontal="center" vertical="top" wrapText="1"/>
    </xf>
    <xf numFmtId="4" fontId="17" fillId="2" borderId="0" xfId="0" applyNumberFormat="1" applyFont="1" applyFill="1"/>
    <xf numFmtId="0" fontId="18" fillId="0" borderId="0" xfId="0" applyFont="1"/>
    <xf numFmtId="0" fontId="21" fillId="0" borderId="0" xfId="0" applyFont="1" applyAlignment="1">
      <alignment horizontal="left"/>
    </xf>
    <xf numFmtId="0" fontId="21" fillId="0" borderId="0" xfId="0" applyFont="1" applyAlignment="1">
      <alignment horizontal="right"/>
    </xf>
    <xf numFmtId="4" fontId="10" fillId="2" borderId="12" xfId="0" applyNumberFormat="1" applyFont="1" applyFill="1" applyBorder="1"/>
    <xf numFmtId="4" fontId="10" fillId="2" borderId="13" xfId="0" applyNumberFormat="1" applyFont="1" applyFill="1" applyBorder="1" applyAlignment="1">
      <alignment horizontal="center" vertical="top"/>
    </xf>
    <xf numFmtId="4" fontId="10" fillId="2" borderId="13" xfId="0" applyNumberFormat="1" applyFont="1" applyFill="1" applyBorder="1" applyAlignment="1">
      <alignment horizontal="center"/>
    </xf>
    <xf numFmtId="4" fontId="10" fillId="2" borderId="1" xfId="0" applyNumberFormat="1" applyFont="1" applyFill="1" applyBorder="1" applyAlignment="1">
      <alignment horizontal="center"/>
    </xf>
    <xf numFmtId="4" fontId="10" fillId="2" borderId="2" xfId="0" applyNumberFormat="1" applyFont="1" applyFill="1" applyBorder="1" applyAlignment="1">
      <alignment horizontal="center"/>
    </xf>
    <xf numFmtId="4" fontId="10" fillId="2" borderId="3" xfId="0" applyNumberFormat="1" applyFont="1" applyFill="1" applyBorder="1" applyAlignment="1">
      <alignment horizontal="center"/>
    </xf>
    <xf numFmtId="0" fontId="22" fillId="2" borderId="2" xfId="0" applyFont="1" applyFill="1" applyBorder="1"/>
    <xf numFmtId="0" fontId="22" fillId="2" borderId="3" xfId="0" applyFont="1" applyFill="1" applyBorder="1"/>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4" fontId="10" fillId="2" borderId="12" xfId="0" applyNumberFormat="1" applyFont="1" applyFill="1" applyBorder="1" applyAlignment="1">
      <alignment horizontal="center" vertical="center"/>
    </xf>
    <xf numFmtId="4" fontId="10" fillId="2" borderId="13" xfId="0" applyNumberFormat="1" applyFont="1" applyFill="1" applyBorder="1" applyAlignment="1">
      <alignment horizontal="center" vertical="center"/>
    </xf>
    <xf numFmtId="4" fontId="10" fillId="2" borderId="14" xfId="0" applyNumberFormat="1" applyFont="1" applyFill="1" applyBorder="1" applyAlignment="1">
      <alignment horizontal="center" vertical="center"/>
    </xf>
    <xf numFmtId="4" fontId="10" fillId="2" borderId="22" xfId="0" applyNumberFormat="1" applyFont="1" applyFill="1" applyBorder="1" applyAlignment="1">
      <alignment horizontal="center" vertical="center" wrapText="1"/>
    </xf>
    <xf numFmtId="0" fontId="23" fillId="2" borderId="24" xfId="0" applyFont="1" applyFill="1" applyBorder="1" applyAlignment="1">
      <alignment horizontal="center" vertical="center"/>
    </xf>
    <xf numFmtId="3" fontId="23" fillId="2" borderId="24" xfId="0" applyNumberFormat="1" applyFont="1" applyFill="1" applyBorder="1" applyAlignment="1">
      <alignment horizontal="center" vertical="center" wrapText="1"/>
    </xf>
    <xf numFmtId="0" fontId="23" fillId="2" borderId="24" xfId="0" applyFont="1" applyFill="1" applyBorder="1" applyAlignment="1">
      <alignment horizontal="center" vertical="center" wrapText="1"/>
    </xf>
    <xf numFmtId="4" fontId="25" fillId="0" borderId="0" xfId="0" applyNumberFormat="1" applyFont="1"/>
    <xf numFmtId="4" fontId="25" fillId="0" borderId="0" xfId="0" applyNumberFormat="1" applyFont="1" applyAlignment="1">
      <alignment horizontal="center" vertical="top"/>
    </xf>
    <xf numFmtId="4" fontId="25" fillId="0" borderId="0" xfId="0" applyNumberFormat="1" applyFont="1" applyAlignment="1">
      <alignment horizontal="center"/>
    </xf>
    <xf numFmtId="4" fontId="26" fillId="0" borderId="0" xfId="0" applyNumberFormat="1" applyFont="1" applyAlignment="1">
      <alignment horizontal="center"/>
    </xf>
    <xf numFmtId="4" fontId="26" fillId="0" borderId="0" xfId="0" applyNumberFormat="1" applyFont="1" applyAlignment="1">
      <alignment horizontal="center" vertical="top"/>
    </xf>
    <xf numFmtId="0" fontId="4" fillId="0" borderId="0" xfId="0" applyFont="1" applyAlignment="1">
      <alignment horizontal="left"/>
    </xf>
    <xf numFmtId="4" fontId="10" fillId="0" borderId="0" xfId="0" applyNumberFormat="1" applyFont="1" applyAlignment="1">
      <alignment vertical="top"/>
    </xf>
    <xf numFmtId="4" fontId="7" fillId="0" borderId="0" xfId="0" applyNumberFormat="1" applyFont="1" applyAlignment="1">
      <alignment horizontal="center" vertical="top"/>
    </xf>
    <xf numFmtId="4" fontId="6" fillId="0" borderId="0" xfId="0" applyNumberFormat="1" applyFont="1" applyAlignment="1">
      <alignment vertical="center"/>
    </xf>
    <xf numFmtId="4" fontId="27" fillId="0" borderId="0" xfId="0" applyNumberFormat="1" applyFont="1" applyAlignment="1">
      <alignment horizontal="center"/>
    </xf>
    <xf numFmtId="4" fontId="28" fillId="0" borderId="0" xfId="0" applyNumberFormat="1" applyFont="1" applyAlignment="1">
      <alignment horizontal="center"/>
    </xf>
    <xf numFmtId="4" fontId="29" fillId="2" borderId="36" xfId="0" applyNumberFormat="1" applyFont="1" applyFill="1" applyBorder="1" applyAlignment="1">
      <alignment horizontal="center" vertical="center" wrapText="1"/>
    </xf>
    <xf numFmtId="4" fontId="29" fillId="2" borderId="6" xfId="0" applyNumberFormat="1" applyFont="1" applyFill="1" applyBorder="1" applyAlignment="1">
      <alignment horizontal="center"/>
    </xf>
    <xf numFmtId="4" fontId="29" fillId="2" borderId="24" xfId="0" applyNumberFormat="1" applyFont="1" applyFill="1" applyBorder="1" applyAlignment="1">
      <alignment horizontal="center"/>
    </xf>
    <xf numFmtId="4" fontId="29" fillId="2" borderId="7" xfId="0" applyNumberFormat="1" applyFont="1" applyFill="1" applyBorder="1" applyAlignment="1">
      <alignment horizontal="center"/>
    </xf>
    <xf numFmtId="4" fontId="29" fillId="2" borderId="8" xfId="0" applyNumberFormat="1" applyFont="1" applyFill="1" applyBorder="1" applyAlignment="1">
      <alignment horizontal="center"/>
    </xf>
    <xf numFmtId="4" fontId="29" fillId="2" borderId="34" xfId="0" applyNumberFormat="1" applyFont="1" applyFill="1" applyBorder="1" applyAlignment="1">
      <alignment horizontal="center"/>
    </xf>
    <xf numFmtId="4" fontId="29" fillId="2" borderId="14" xfId="0" applyNumberFormat="1" applyFont="1" applyFill="1" applyBorder="1" applyAlignment="1">
      <alignment horizontal="center" vertical="center" wrapText="1"/>
    </xf>
    <xf numFmtId="4" fontId="29" fillId="2" borderId="9" xfId="0" applyNumberFormat="1" applyFont="1" applyFill="1" applyBorder="1" applyAlignment="1">
      <alignment horizontal="center" vertical="center"/>
    </xf>
    <xf numFmtId="0" fontId="29" fillId="2" borderId="10" xfId="0" applyFont="1" applyFill="1" applyBorder="1" applyAlignment="1">
      <alignment horizontal="center" vertical="center"/>
    </xf>
    <xf numFmtId="4" fontId="29" fillId="2" borderId="16" xfId="0" applyNumberFormat="1" applyFont="1" applyFill="1" applyBorder="1" applyAlignment="1">
      <alignment horizontal="center" vertical="center" wrapText="1"/>
    </xf>
    <xf numFmtId="4" fontId="29" fillId="2" borderId="17" xfId="0" applyNumberFormat="1" applyFont="1" applyFill="1" applyBorder="1" applyAlignment="1">
      <alignment horizontal="center" vertical="center" wrapText="1"/>
    </xf>
    <xf numFmtId="4" fontId="29" fillId="2" borderId="37" xfId="0" applyNumberFormat="1" applyFont="1" applyFill="1" applyBorder="1" applyAlignment="1">
      <alignment horizontal="center" vertical="center" wrapText="1"/>
    </xf>
    <xf numFmtId="4" fontId="29" fillId="2" borderId="18" xfId="0" applyNumberFormat="1" applyFont="1" applyFill="1" applyBorder="1" applyAlignment="1">
      <alignment horizontal="center" vertical="center" wrapText="1"/>
    </xf>
    <xf numFmtId="4" fontId="29" fillId="2" borderId="19" xfId="0" applyNumberFormat="1" applyFont="1" applyFill="1" applyBorder="1" applyAlignment="1">
      <alignment horizontal="center" vertical="center" wrapText="1"/>
    </xf>
    <xf numFmtId="4" fontId="29" fillId="2" borderId="20" xfId="0" applyNumberFormat="1" applyFont="1" applyFill="1" applyBorder="1" applyAlignment="1">
      <alignment horizontal="center" vertical="center" wrapText="1"/>
    </xf>
    <xf numFmtId="4" fontId="29" fillId="2" borderId="21" xfId="0" applyNumberFormat="1" applyFont="1" applyFill="1" applyBorder="1" applyAlignment="1">
      <alignment horizontal="center" vertical="center" wrapText="1"/>
    </xf>
    <xf numFmtId="4" fontId="29" fillId="2" borderId="26" xfId="0" applyNumberFormat="1" applyFont="1" applyFill="1" applyBorder="1" applyAlignment="1">
      <alignment horizontal="center" vertical="center" wrapText="1"/>
    </xf>
    <xf numFmtId="4" fontId="29" fillId="2" borderId="22" xfId="0" applyNumberFormat="1" applyFont="1" applyFill="1" applyBorder="1" applyAlignment="1">
      <alignment horizontal="center" vertical="center" wrapText="1"/>
    </xf>
    <xf numFmtId="4" fontId="30" fillId="2" borderId="24" xfId="0" applyNumberFormat="1" applyFont="1" applyFill="1" applyBorder="1" applyAlignment="1" applyProtection="1">
      <alignment horizontal="center" vertical="center" wrapText="1"/>
      <protection locked="0"/>
    </xf>
    <xf numFmtId="4" fontId="29" fillId="2" borderId="24" xfId="0" applyNumberFormat="1" applyFont="1" applyFill="1" applyBorder="1" applyAlignment="1" applyProtection="1">
      <alignment horizontal="center" vertical="center" wrapText="1"/>
      <protection locked="0"/>
    </xf>
    <xf numFmtId="0" fontId="27" fillId="2" borderId="24" xfId="0" applyFont="1" applyFill="1" applyBorder="1" applyAlignment="1">
      <alignment horizontal="center" vertical="center"/>
    </xf>
    <xf numFmtId="3" fontId="27" fillId="2" borderId="24" xfId="0" applyNumberFormat="1" applyFont="1" applyFill="1" applyBorder="1" applyAlignment="1">
      <alignment horizontal="center" vertical="center"/>
    </xf>
    <xf numFmtId="14" fontId="30" fillId="2" borderId="24" xfId="0" applyNumberFormat="1" applyFont="1" applyFill="1" applyBorder="1" applyAlignment="1" applyProtection="1">
      <alignment horizontal="center" vertical="center"/>
      <protection locked="0"/>
    </xf>
    <xf numFmtId="14" fontId="30" fillId="0" borderId="24" xfId="0" applyNumberFormat="1" applyFont="1" applyBorder="1" applyAlignment="1" applyProtection="1">
      <alignment horizontal="center" vertical="center"/>
      <protection locked="0"/>
    </xf>
    <xf numFmtId="0" fontId="31" fillId="2" borderId="24" xfId="0" applyFont="1" applyFill="1" applyBorder="1" applyAlignment="1">
      <alignment horizontal="center" vertical="center"/>
    </xf>
    <xf numFmtId="0" fontId="31" fillId="2" borderId="35" xfId="0" applyFont="1" applyFill="1" applyBorder="1" applyAlignment="1">
      <alignment horizontal="center" vertical="center"/>
    </xf>
    <xf numFmtId="0" fontId="30" fillId="2" borderId="25" xfId="0" applyFont="1" applyFill="1" applyBorder="1" applyAlignment="1">
      <alignment horizontal="center" vertical="center"/>
    </xf>
    <xf numFmtId="0" fontId="30" fillId="2" borderId="24" xfId="0" applyFont="1" applyFill="1" applyBorder="1" applyAlignment="1">
      <alignment horizontal="center" vertical="center"/>
    </xf>
    <xf numFmtId="3" fontId="30" fillId="2" borderId="24" xfId="0" applyNumberFormat="1" applyFont="1" applyFill="1" applyBorder="1" applyAlignment="1">
      <alignment horizontal="center" vertical="center" wrapText="1"/>
    </xf>
    <xf numFmtId="4" fontId="30" fillId="2" borderId="24" xfId="0" applyNumberFormat="1" applyFont="1" applyFill="1" applyBorder="1" applyAlignment="1" applyProtection="1">
      <alignment horizontal="center" vertical="center"/>
      <protection locked="0"/>
    </xf>
    <xf numFmtId="165" fontId="29" fillId="2" borderId="24" xfId="1" applyNumberFormat="1" applyFont="1" applyFill="1" applyBorder="1" applyAlignment="1" applyProtection="1">
      <alignment horizontal="center" vertical="center"/>
      <protection locked="0"/>
    </xf>
    <xf numFmtId="166" fontId="30" fillId="2" borderId="24" xfId="0" applyNumberFormat="1" applyFont="1" applyFill="1" applyBorder="1" applyAlignment="1" applyProtection="1">
      <alignment horizontal="center" vertical="center"/>
      <protection locked="0"/>
    </xf>
    <xf numFmtId="4" fontId="30" fillId="2" borderId="35" xfId="0" applyNumberFormat="1" applyFont="1" applyFill="1" applyBorder="1" applyAlignment="1" applyProtection="1">
      <alignment horizontal="center" vertical="center" wrapText="1"/>
      <protection locked="0"/>
    </xf>
    <xf numFmtId="14" fontId="30" fillId="2" borderId="38" xfId="0" applyNumberFormat="1" applyFont="1" applyFill="1" applyBorder="1" applyAlignment="1" applyProtection="1">
      <alignment horizontal="center"/>
      <protection locked="0"/>
    </xf>
    <xf numFmtId="14" fontId="30" fillId="2" borderId="39" xfId="0" applyNumberFormat="1" applyFont="1" applyFill="1" applyBorder="1" applyAlignment="1" applyProtection="1">
      <alignment horizontal="center"/>
      <protection locked="0"/>
    </xf>
    <xf numFmtId="0" fontId="30" fillId="2" borderId="39" xfId="0" applyFont="1" applyFill="1" applyBorder="1" applyAlignment="1" applyProtection="1">
      <alignment horizontal="center"/>
      <protection locked="0"/>
    </xf>
    <xf numFmtId="14" fontId="30" fillId="2" borderId="40" xfId="0" applyNumberFormat="1" applyFont="1" applyFill="1" applyBorder="1" applyAlignment="1" applyProtection="1">
      <alignment horizontal="center"/>
      <protection locked="0"/>
    </xf>
    <xf numFmtId="0" fontId="30" fillId="2" borderId="9" xfId="0" applyFont="1" applyFill="1" applyBorder="1" applyAlignment="1" applyProtection="1">
      <alignment horizontal="center"/>
      <protection locked="0"/>
    </xf>
    <xf numFmtId="14" fontId="30" fillId="2" borderId="41" xfId="0" applyNumberFormat="1" applyFont="1" applyFill="1" applyBorder="1" applyAlignment="1" applyProtection="1">
      <alignment horizontal="center"/>
      <protection locked="0"/>
    </xf>
    <xf numFmtId="166" fontId="27" fillId="2" borderId="22" xfId="0" applyNumberFormat="1" applyFont="1" applyFill="1" applyBorder="1" applyAlignment="1">
      <alignment horizontal="center" vertical="center"/>
    </xf>
    <xf numFmtId="14" fontId="30" fillId="2" borderId="42" xfId="0" applyNumberFormat="1" applyFont="1" applyFill="1" applyBorder="1" applyAlignment="1" applyProtection="1">
      <alignment horizontal="center"/>
      <protection locked="0"/>
    </xf>
    <xf numFmtId="14" fontId="30" fillId="2" borderId="43" xfId="0" applyNumberFormat="1" applyFont="1" applyFill="1" applyBorder="1" applyAlignment="1" applyProtection="1">
      <alignment horizontal="center"/>
      <protection locked="0"/>
    </xf>
    <xf numFmtId="14" fontId="30" fillId="2" borderId="44" xfId="0" applyNumberFormat="1" applyFont="1" applyFill="1" applyBorder="1" applyAlignment="1" applyProtection="1">
      <alignment horizontal="center"/>
      <protection locked="0"/>
    </xf>
    <xf numFmtId="0" fontId="30" fillId="2" borderId="45" xfId="0" applyFont="1" applyFill="1" applyBorder="1" applyAlignment="1" applyProtection="1">
      <alignment horizontal="center"/>
      <protection locked="0"/>
    </xf>
    <xf numFmtId="14" fontId="30" fillId="2" borderId="46" xfId="0" applyNumberFormat="1" applyFont="1" applyFill="1" applyBorder="1" applyAlignment="1" applyProtection="1">
      <alignment horizontal="center"/>
      <protection locked="0"/>
    </xf>
    <xf numFmtId="164" fontId="27" fillId="2" borderId="24" xfId="1" applyFont="1" applyFill="1" applyBorder="1" applyAlignment="1">
      <alignment horizontal="center" vertical="center"/>
    </xf>
    <xf numFmtId="4" fontId="29" fillId="0" borderId="0" xfId="0" applyNumberFormat="1" applyFont="1"/>
    <xf numFmtId="4" fontId="29" fillId="0" borderId="0" xfId="0" applyNumberFormat="1" applyFont="1" applyAlignment="1">
      <alignment horizontal="center" vertical="top"/>
    </xf>
    <xf numFmtId="4" fontId="30" fillId="0" borderId="0" xfId="0" applyNumberFormat="1" applyFont="1" applyAlignment="1">
      <alignment horizontal="left"/>
    </xf>
    <xf numFmtId="4" fontId="29" fillId="0" borderId="0" xfId="0" applyNumberFormat="1" applyFont="1" applyAlignment="1">
      <alignment horizontal="center"/>
    </xf>
    <xf numFmtId="4" fontId="29" fillId="0" borderId="0" xfId="0" applyNumberFormat="1" applyFont="1" applyAlignment="1">
      <alignment horizontal="center" vertical="center"/>
    </xf>
    <xf numFmtId="4" fontId="30" fillId="0" borderId="0" xfId="0" applyNumberFormat="1" applyFont="1" applyAlignment="1">
      <alignment horizontal="center"/>
    </xf>
    <xf numFmtId="4" fontId="30" fillId="0" borderId="0" xfId="0" applyNumberFormat="1" applyFont="1"/>
    <xf numFmtId="4" fontId="29" fillId="0" borderId="0" xfId="0" applyNumberFormat="1" applyFont="1" applyAlignment="1">
      <alignment horizontal="left"/>
    </xf>
    <xf numFmtId="0" fontId="31" fillId="0" borderId="0" xfId="0" applyFont="1" applyAlignment="1">
      <alignment horizontal="right"/>
    </xf>
    <xf numFmtId="0" fontId="30" fillId="0" borderId="0" xfId="0" applyFont="1"/>
    <xf numFmtId="0" fontId="30" fillId="0" borderId="0" xfId="0" applyFont="1" applyAlignment="1">
      <alignment horizontal="center" vertical="top" wrapText="1"/>
    </xf>
    <xf numFmtId="4" fontId="29" fillId="0" borderId="0" xfId="0" applyNumberFormat="1" applyFont="1" applyAlignment="1">
      <alignment horizontal="right" vertical="top"/>
    </xf>
    <xf numFmtId="4" fontId="30" fillId="2" borderId="0" xfId="0" applyNumberFormat="1" applyFont="1" applyFill="1" applyAlignment="1">
      <alignment horizontal="center"/>
    </xf>
    <xf numFmtId="4" fontId="30" fillId="0" borderId="0" xfId="0" applyNumberFormat="1" applyFont="1" applyAlignment="1">
      <alignment horizontal="center" vertical="top"/>
    </xf>
    <xf numFmtId="4" fontId="32" fillId="0" borderId="0" xfId="0" applyNumberFormat="1" applyFont="1" applyAlignment="1">
      <alignment horizontal="center"/>
    </xf>
    <xf numFmtId="4" fontId="28" fillId="0" borderId="27" xfId="0" applyNumberFormat="1" applyFont="1" applyBorder="1" applyAlignment="1">
      <alignment horizontal="left"/>
    </xf>
    <xf numFmtId="4" fontId="28" fillId="0" borderId="0" xfId="0" applyNumberFormat="1" applyFont="1" applyAlignment="1">
      <alignment horizontal="left"/>
    </xf>
    <xf numFmtId="3" fontId="30" fillId="2" borderId="23" xfId="0" applyNumberFormat="1" applyFont="1" applyFill="1" applyBorder="1" applyAlignment="1" applyProtection="1">
      <alignment horizontal="center" vertical="center"/>
      <protection locked="0"/>
    </xf>
    <xf numFmtId="3" fontId="30" fillId="2" borderId="15" xfId="0" applyNumberFormat="1" applyFont="1" applyFill="1" applyBorder="1" applyAlignment="1" applyProtection="1">
      <alignment horizontal="center" vertical="center"/>
      <protection locked="0"/>
    </xf>
    <xf numFmtId="0" fontId="27" fillId="2" borderId="29" xfId="0" applyFont="1" applyFill="1" applyBorder="1" applyAlignment="1">
      <alignment horizontal="left" vertical="center" wrapText="1"/>
    </xf>
    <xf numFmtId="0" fontId="27" fillId="2" borderId="28" xfId="0" applyFont="1" applyFill="1" applyBorder="1" applyAlignment="1">
      <alignment horizontal="left" vertical="center" wrapText="1"/>
    </xf>
    <xf numFmtId="4" fontId="29" fillId="2" borderId="4" xfId="0" applyNumberFormat="1" applyFont="1" applyFill="1" applyBorder="1" applyAlignment="1">
      <alignment horizontal="center" vertical="center" wrapText="1"/>
    </xf>
    <xf numFmtId="4" fontId="29" fillId="2" borderId="15" xfId="0" applyNumberFormat="1" applyFont="1" applyFill="1" applyBorder="1" applyAlignment="1">
      <alignment horizontal="center" vertical="center" wrapText="1"/>
    </xf>
    <xf numFmtId="4" fontId="28" fillId="0" borderId="0" xfId="0" applyNumberFormat="1" applyFont="1" applyAlignment="1">
      <alignment horizontal="center"/>
    </xf>
    <xf numFmtId="4" fontId="29" fillId="2" borderId="5" xfId="0" applyNumberFormat="1" applyFont="1" applyFill="1" applyBorder="1" applyAlignment="1">
      <alignment horizontal="center" vertical="top" wrapText="1"/>
    </xf>
    <xf numFmtId="4" fontId="29" fillId="2" borderId="16" xfId="0" applyNumberFormat="1" applyFont="1" applyFill="1" applyBorder="1" applyAlignment="1">
      <alignment horizontal="center" vertical="top" wrapText="1"/>
    </xf>
    <xf numFmtId="4" fontId="29" fillId="2" borderId="5" xfId="0" applyNumberFormat="1" applyFont="1" applyFill="1" applyBorder="1" applyAlignment="1">
      <alignment horizontal="center" vertical="center" wrapText="1"/>
    </xf>
    <xf numFmtId="4" fontId="29" fillId="2" borderId="16" xfId="0" applyNumberFormat="1" applyFont="1" applyFill="1" applyBorder="1" applyAlignment="1">
      <alignment horizontal="center" vertical="center" wrapText="1"/>
    </xf>
    <xf numFmtId="0" fontId="27" fillId="2" borderId="33" xfId="0" applyFont="1" applyFill="1" applyBorder="1" applyAlignment="1">
      <alignment horizontal="left" vertical="center" wrapText="1"/>
    </xf>
    <xf numFmtId="0" fontId="27" fillId="2" borderId="31" xfId="0" applyFont="1" applyFill="1" applyBorder="1" applyAlignment="1">
      <alignment horizontal="left" vertical="center" wrapText="1"/>
    </xf>
    <xf numFmtId="0" fontId="27" fillId="2" borderId="30" xfId="0" applyFont="1" applyFill="1" applyBorder="1" applyAlignment="1">
      <alignment horizontal="left" vertical="center" wrapText="1"/>
    </xf>
    <xf numFmtId="0" fontId="27" fillId="2" borderId="32" xfId="0" applyFont="1" applyFill="1" applyBorder="1" applyAlignment="1">
      <alignment horizontal="left" vertical="center" wrapText="1"/>
    </xf>
    <xf numFmtId="4" fontId="29" fillId="0" borderId="0" xfId="0" applyNumberFormat="1" applyFont="1" applyAlignment="1">
      <alignment horizontal="left"/>
    </xf>
    <xf numFmtId="4" fontId="24" fillId="0" borderId="0" xfId="0" applyNumberFormat="1" applyFont="1" applyAlignment="1">
      <alignment horizontal="center" vertical="center"/>
    </xf>
  </cellXfs>
  <cellStyles count="3">
    <cellStyle name="Milliers" xfId="1" builtinId="3"/>
    <cellStyle name="Normal" xfId="0" builtinId="0"/>
    <cellStyle name="Normal 2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42"/>
  <sheetViews>
    <sheetView tabSelected="1" zoomScale="80" zoomScaleNormal="80" zoomScaleSheetLayoutView="96" workbookViewId="0"/>
  </sheetViews>
  <sheetFormatPr baseColWidth="10" defaultColWidth="9.109375" defaultRowHeight="20.399999999999999" x14ac:dyDescent="0.35"/>
  <cols>
    <col min="1" max="1" width="7.5546875" style="20" customWidth="1"/>
    <col min="2" max="2" width="47.6640625" style="7" customWidth="1"/>
    <col min="3" max="3" width="9" style="21" customWidth="1"/>
    <col min="4" max="4" width="13.5546875" style="21" customWidth="1"/>
    <col min="5" max="5" width="14.21875" style="22" customWidth="1"/>
    <col min="6" max="6" width="11.77734375" style="23" customWidth="1"/>
    <col min="7" max="7" width="14" style="22" customWidth="1"/>
    <col min="8" max="8" width="14.5546875" style="22" customWidth="1"/>
    <col min="9" max="9" width="22.44140625" style="22" customWidth="1"/>
    <col min="10" max="10" width="9.6640625" style="24" customWidth="1"/>
    <col min="11" max="11" width="15" style="22" customWidth="1"/>
    <col min="12" max="12" width="15.109375" style="22" customWidth="1"/>
    <col min="13" max="13" width="13.21875" style="22" customWidth="1"/>
    <col min="14" max="14" width="16.21875" style="22" customWidth="1"/>
    <col min="15" max="15" width="13.44140625" style="24" customWidth="1"/>
    <col min="16" max="16" width="14.5546875" style="22" customWidth="1"/>
    <col min="17" max="17" width="17.21875" style="22" customWidth="1"/>
    <col min="18" max="18" width="13.77734375" style="22" customWidth="1"/>
    <col min="19" max="19" width="12.6640625" style="22" customWidth="1"/>
    <col min="20" max="20" width="15.44140625" style="15" customWidth="1"/>
    <col min="21" max="21" width="12.88671875" style="15" customWidth="1"/>
    <col min="22" max="22" width="14.109375" style="2" customWidth="1"/>
    <col min="23" max="23" width="12" style="2" customWidth="1"/>
    <col min="24" max="24" width="12.109375" style="2" customWidth="1"/>
    <col min="25" max="25" width="12.44140625" style="3" customWidth="1"/>
    <col min="26" max="26" width="9.109375" style="2" customWidth="1"/>
    <col min="27" max="27" width="10.88671875" style="2" customWidth="1"/>
    <col min="28" max="28" width="11.5546875" style="2" customWidth="1"/>
    <col min="29" max="29" width="10.5546875" style="2" customWidth="1"/>
    <col min="30" max="30" width="13.5546875" style="4" customWidth="1"/>
    <col min="31" max="16384" width="9.109375" style="15"/>
  </cols>
  <sheetData>
    <row r="1" spans="1:30" s="38" customFormat="1" ht="24.75" customHeight="1" x14ac:dyDescent="0.85">
      <c r="A1" s="58" t="s">
        <v>0</v>
      </c>
      <c r="B1" s="59"/>
      <c r="C1" s="60"/>
      <c r="D1" s="61"/>
      <c r="E1" s="61"/>
      <c r="F1" s="61"/>
      <c r="G1" s="61"/>
      <c r="H1" s="61"/>
      <c r="I1" s="61"/>
      <c r="J1" s="61"/>
      <c r="K1" s="61"/>
      <c r="L1" s="61"/>
      <c r="M1" s="61"/>
      <c r="N1" s="61"/>
      <c r="O1" s="61"/>
      <c r="P1" s="61"/>
      <c r="Q1" s="32"/>
      <c r="R1" s="32"/>
      <c r="S1" s="32"/>
      <c r="T1" s="33"/>
      <c r="U1" s="34"/>
      <c r="V1" s="35"/>
      <c r="W1" s="35"/>
      <c r="X1" s="35"/>
      <c r="Y1" s="36"/>
      <c r="Z1" s="35"/>
      <c r="AA1" s="35"/>
      <c r="AB1" s="35"/>
      <c r="AC1" s="35"/>
      <c r="AD1" s="37"/>
    </row>
    <row r="2" spans="1:30" s="38" customFormat="1" ht="29.25" customHeight="1" x14ac:dyDescent="0.85">
      <c r="A2" s="58" t="s">
        <v>63</v>
      </c>
      <c r="B2" s="59"/>
      <c r="C2" s="60"/>
      <c r="D2" s="61"/>
      <c r="E2" s="61"/>
      <c r="F2" s="61"/>
      <c r="G2" s="61"/>
      <c r="H2" s="61"/>
      <c r="I2" s="61"/>
      <c r="J2" s="61"/>
      <c r="K2" s="61"/>
      <c r="L2" s="61"/>
      <c r="M2" s="61"/>
      <c r="N2" s="61"/>
      <c r="O2" s="61"/>
      <c r="P2" s="61"/>
      <c r="Q2" s="32"/>
      <c r="R2" s="32"/>
      <c r="S2" s="32"/>
      <c r="T2" s="33"/>
      <c r="U2" s="34"/>
      <c r="V2" s="35"/>
      <c r="W2" s="35"/>
      <c r="X2" s="35"/>
      <c r="Y2" s="36"/>
      <c r="Z2" s="35"/>
      <c r="AA2" s="35"/>
      <c r="AB2" s="35"/>
      <c r="AC2" s="35"/>
      <c r="AD2" s="37"/>
    </row>
    <row r="3" spans="1:30" s="38" customFormat="1" ht="23.25" customHeight="1" x14ac:dyDescent="0.75">
      <c r="A3" s="58" t="s">
        <v>1</v>
      </c>
      <c r="B3" s="62"/>
      <c r="C3" s="61"/>
      <c r="D3" s="61"/>
      <c r="E3" s="61"/>
      <c r="F3" s="61"/>
      <c r="G3" s="61"/>
      <c r="H3" s="63"/>
      <c r="I3" s="63"/>
      <c r="J3" s="63"/>
      <c r="K3" s="63"/>
      <c r="L3" s="63"/>
      <c r="M3" s="63"/>
      <c r="N3" s="63"/>
      <c r="O3" s="63"/>
      <c r="P3" s="63"/>
      <c r="Q3" s="39"/>
      <c r="R3" s="39"/>
      <c r="S3" s="39"/>
      <c r="T3" s="39"/>
      <c r="U3" s="34"/>
      <c r="V3" s="35"/>
      <c r="W3" s="35"/>
      <c r="X3" s="35"/>
      <c r="Y3" s="36"/>
      <c r="Z3" s="35"/>
      <c r="AA3" s="35"/>
      <c r="AB3" s="35"/>
      <c r="AC3" s="35"/>
      <c r="AD3" s="37"/>
    </row>
    <row r="4" spans="1:30" s="38" customFormat="1" ht="27" customHeight="1" x14ac:dyDescent="0.75">
      <c r="A4" s="64" t="s">
        <v>61</v>
      </c>
      <c r="B4" s="62"/>
      <c r="C4" s="61"/>
      <c r="D4" s="61"/>
      <c r="E4" s="61"/>
      <c r="F4" s="61"/>
      <c r="G4" s="61"/>
      <c r="H4" s="63"/>
      <c r="I4" s="63"/>
      <c r="J4" s="63"/>
      <c r="K4" s="63"/>
      <c r="L4" s="63"/>
      <c r="M4" s="63"/>
      <c r="N4" s="63"/>
      <c r="O4" s="63"/>
      <c r="P4" s="63"/>
      <c r="Q4" s="39"/>
      <c r="R4" s="39"/>
      <c r="S4" s="39"/>
      <c r="T4" s="40"/>
      <c r="U4" s="34"/>
      <c r="V4" s="35"/>
      <c r="W4" s="35"/>
      <c r="X4" s="35"/>
      <c r="Y4" s="36"/>
      <c r="Z4" s="35"/>
      <c r="AA4" s="35"/>
      <c r="AB4" s="35"/>
      <c r="AC4" s="35"/>
      <c r="AD4" s="37"/>
    </row>
    <row r="5" spans="1:30" customFormat="1" ht="21.75" customHeight="1" x14ac:dyDescent="0.3">
      <c r="A5" s="58" t="s">
        <v>2</v>
      </c>
      <c r="B5" s="65"/>
      <c r="C5" s="66"/>
      <c r="D5" s="66"/>
      <c r="E5" s="66"/>
      <c r="F5" s="148" t="s">
        <v>84</v>
      </c>
      <c r="G5" s="148"/>
      <c r="H5" s="148"/>
      <c r="I5" s="148"/>
      <c r="J5" s="8"/>
      <c r="K5" s="8"/>
      <c r="L5" s="8"/>
      <c r="M5" s="8"/>
      <c r="N5" s="8"/>
      <c r="O5" s="8"/>
      <c r="P5" s="8"/>
      <c r="Q5" s="8"/>
      <c r="R5" s="8"/>
      <c r="S5" s="8"/>
      <c r="T5" s="9"/>
      <c r="U5" s="9"/>
      <c r="V5" s="10"/>
      <c r="W5" s="10"/>
      <c r="X5" s="10"/>
      <c r="Y5" s="3"/>
      <c r="Z5" s="2"/>
      <c r="AA5" s="2"/>
      <c r="AB5" s="2"/>
      <c r="AC5" s="2"/>
      <c r="AD5" s="4"/>
    </row>
    <row r="6" spans="1:30" customFormat="1" ht="15.6" customHeight="1" x14ac:dyDescent="0.3">
      <c r="A6" s="20"/>
      <c r="B6" s="7"/>
      <c r="C6" s="8"/>
      <c r="D6" s="8"/>
      <c r="E6" s="8"/>
      <c r="F6" s="28"/>
      <c r="G6" s="8"/>
      <c r="H6" s="8"/>
      <c r="I6" s="8"/>
      <c r="J6" s="8"/>
      <c r="K6" s="8"/>
      <c r="L6" s="8"/>
      <c r="M6" s="8"/>
      <c r="N6" s="8"/>
      <c r="O6" s="8"/>
      <c r="P6" s="8"/>
      <c r="Q6" s="8"/>
      <c r="R6" s="8"/>
      <c r="S6" s="8"/>
      <c r="T6" s="9"/>
      <c r="U6" s="9"/>
      <c r="V6" s="10"/>
      <c r="W6" s="10"/>
      <c r="X6" s="10"/>
      <c r="Y6" s="3"/>
      <c r="Z6" s="2"/>
      <c r="AA6" s="2"/>
      <c r="AB6" s="2"/>
      <c r="AC6" s="2"/>
      <c r="AD6" s="4"/>
    </row>
    <row r="7" spans="1:30" customFormat="1" ht="22.8" x14ac:dyDescent="0.4">
      <c r="A7" s="11"/>
      <c r="B7" s="27" t="s">
        <v>83</v>
      </c>
      <c r="C7" s="12"/>
      <c r="D7" s="12"/>
      <c r="E7" s="12"/>
      <c r="F7" s="29"/>
      <c r="G7" s="12"/>
      <c r="H7" s="12"/>
      <c r="I7" s="12"/>
      <c r="J7" s="12" t="s">
        <v>57</v>
      </c>
      <c r="K7" s="12"/>
      <c r="L7" s="12"/>
      <c r="M7" s="5"/>
      <c r="N7" s="5"/>
      <c r="O7" s="5"/>
      <c r="P7" s="5"/>
      <c r="Q7" s="5"/>
      <c r="R7" s="5"/>
      <c r="S7" s="5"/>
      <c r="T7" s="6"/>
      <c r="U7" s="1"/>
      <c r="V7" s="2"/>
      <c r="W7" s="2"/>
      <c r="X7" s="2"/>
      <c r="Y7" s="3"/>
      <c r="Z7" s="2"/>
      <c r="AA7" s="2"/>
      <c r="AB7" s="2"/>
      <c r="AC7" s="2"/>
      <c r="AD7" s="4"/>
    </row>
    <row r="8" spans="1:30" customFormat="1" ht="26.1" customHeight="1" x14ac:dyDescent="0.4">
      <c r="A8" s="13" t="s">
        <v>68</v>
      </c>
      <c r="B8" s="14"/>
      <c r="C8" s="13"/>
      <c r="D8" s="13"/>
      <c r="E8" s="13"/>
      <c r="F8" s="30"/>
      <c r="G8" s="11"/>
      <c r="H8" s="11"/>
      <c r="I8" s="11"/>
      <c r="J8" s="11"/>
      <c r="K8" s="5"/>
      <c r="L8" s="5"/>
      <c r="M8" s="5"/>
      <c r="N8" s="5"/>
      <c r="O8" s="5"/>
      <c r="P8" s="5"/>
      <c r="Q8" s="5"/>
      <c r="R8" s="5"/>
      <c r="S8" s="5"/>
      <c r="T8" s="6"/>
      <c r="U8" s="1"/>
      <c r="V8" s="2"/>
      <c r="W8" s="2"/>
      <c r="X8" s="2"/>
      <c r="Y8" s="3"/>
      <c r="Z8" s="2"/>
      <c r="AA8" s="2"/>
      <c r="AB8" s="2"/>
      <c r="AC8" s="2"/>
      <c r="AD8" s="4"/>
    </row>
    <row r="9" spans="1:30" customFormat="1" ht="19.5" customHeight="1" thickBot="1" x14ac:dyDescent="0.45">
      <c r="A9" s="13"/>
      <c r="B9" s="7"/>
      <c r="C9" s="13"/>
      <c r="D9" s="13"/>
      <c r="E9" s="13"/>
      <c r="F9" s="30"/>
      <c r="G9" s="11"/>
      <c r="H9" s="11"/>
      <c r="I9" s="11"/>
      <c r="J9" s="11"/>
      <c r="K9" s="5"/>
      <c r="L9" s="5"/>
      <c r="M9" s="5"/>
      <c r="N9" s="5"/>
      <c r="O9" s="5"/>
      <c r="P9" s="5"/>
      <c r="Q9" s="5"/>
      <c r="R9" s="5"/>
      <c r="S9" s="5"/>
      <c r="T9" s="6"/>
      <c r="U9" s="1"/>
      <c r="V9" s="2"/>
      <c r="W9" s="2"/>
      <c r="X9" s="2"/>
      <c r="Y9" s="3"/>
      <c r="Z9" s="2"/>
      <c r="AA9" s="2"/>
      <c r="AB9" s="2"/>
      <c r="AC9" s="2"/>
      <c r="AD9" s="4"/>
    </row>
    <row r="10" spans="1:30" s="31" customFormat="1" ht="20.25" customHeight="1" thickBot="1" x14ac:dyDescent="0.35">
      <c r="A10" s="41"/>
      <c r="B10" s="42"/>
      <c r="C10" s="43"/>
      <c r="D10" s="43"/>
      <c r="E10" s="44" t="s">
        <v>3</v>
      </c>
      <c r="F10" s="43"/>
      <c r="G10" s="45"/>
      <c r="H10" s="45"/>
      <c r="I10" s="45"/>
      <c r="J10" s="45"/>
      <c r="K10" s="45"/>
      <c r="L10" s="45"/>
      <c r="M10" s="45"/>
      <c r="N10" s="45"/>
      <c r="O10" s="45"/>
      <c r="P10" s="45"/>
      <c r="Q10" s="45"/>
      <c r="R10" s="45"/>
      <c r="S10" s="46"/>
      <c r="T10" s="45" t="s">
        <v>4</v>
      </c>
      <c r="U10" s="45"/>
      <c r="V10" s="45"/>
      <c r="W10" s="45"/>
      <c r="X10" s="45"/>
      <c r="Y10" s="45"/>
      <c r="Z10" s="45"/>
      <c r="AA10" s="47"/>
      <c r="AB10" s="47"/>
      <c r="AC10" s="47"/>
      <c r="AD10" s="48"/>
    </row>
    <row r="11" spans="1:30" s="25" customFormat="1" ht="20.399999999999999" customHeight="1" thickBot="1" x14ac:dyDescent="0.4">
      <c r="A11" s="136" t="s">
        <v>60</v>
      </c>
      <c r="B11" s="139" t="s">
        <v>5</v>
      </c>
      <c r="C11" s="141" t="s">
        <v>6</v>
      </c>
      <c r="D11" s="69"/>
      <c r="E11" s="70" t="s">
        <v>7</v>
      </c>
      <c r="F11" s="71"/>
      <c r="G11" s="70"/>
      <c r="H11" s="72" t="s">
        <v>8</v>
      </c>
      <c r="I11" s="70"/>
      <c r="J11" s="70"/>
      <c r="K11" s="70"/>
      <c r="L11" s="73"/>
      <c r="M11" s="72" t="s">
        <v>9</v>
      </c>
      <c r="N11" s="70"/>
      <c r="O11" s="73"/>
      <c r="P11" s="72" t="s">
        <v>10</v>
      </c>
      <c r="Q11" s="70"/>
      <c r="R11" s="70"/>
      <c r="S11" s="74"/>
      <c r="T11" s="75" t="s">
        <v>11</v>
      </c>
      <c r="U11" s="76" t="s">
        <v>12</v>
      </c>
      <c r="V11" s="77"/>
      <c r="W11" s="49"/>
      <c r="X11" s="49"/>
      <c r="Y11" s="50"/>
      <c r="Z11" s="51" t="s">
        <v>13</v>
      </c>
      <c r="AA11" s="52"/>
      <c r="AB11" s="52"/>
      <c r="AC11" s="52"/>
      <c r="AD11" s="53"/>
    </row>
    <row r="12" spans="1:30" s="26" customFormat="1" ht="64.2" customHeight="1" thickTop="1" thickBot="1" x14ac:dyDescent="0.3">
      <c r="A12" s="137"/>
      <c r="B12" s="140"/>
      <c r="C12" s="142"/>
      <c r="D12" s="78"/>
      <c r="E12" s="79" t="s">
        <v>14</v>
      </c>
      <c r="F12" s="80" t="s">
        <v>15</v>
      </c>
      <c r="G12" s="81" t="s">
        <v>16</v>
      </c>
      <c r="H12" s="82" t="s">
        <v>17</v>
      </c>
      <c r="I12" s="81" t="s">
        <v>18</v>
      </c>
      <c r="J12" s="81" t="s">
        <v>19</v>
      </c>
      <c r="K12" s="81" t="s">
        <v>20</v>
      </c>
      <c r="L12" s="83" t="s">
        <v>21</v>
      </c>
      <c r="M12" s="82" t="s">
        <v>22</v>
      </c>
      <c r="N12" s="81" t="s">
        <v>23</v>
      </c>
      <c r="O12" s="81" t="s">
        <v>24</v>
      </c>
      <c r="P12" s="84" t="s">
        <v>25</v>
      </c>
      <c r="Q12" s="84" t="s">
        <v>26</v>
      </c>
      <c r="R12" s="84" t="s">
        <v>27</v>
      </c>
      <c r="S12" s="82" t="s">
        <v>28</v>
      </c>
      <c r="T12" s="85" t="s">
        <v>29</v>
      </c>
      <c r="U12" s="86" t="s">
        <v>30</v>
      </c>
      <c r="V12" s="86" t="s">
        <v>31</v>
      </c>
      <c r="W12" s="54" t="s">
        <v>32</v>
      </c>
      <c r="X12" s="54" t="s">
        <v>33</v>
      </c>
      <c r="Y12" s="54" t="s">
        <v>34</v>
      </c>
      <c r="Z12" s="54" t="s">
        <v>35</v>
      </c>
      <c r="AA12" s="54" t="s">
        <v>36</v>
      </c>
      <c r="AB12" s="54" t="s">
        <v>37</v>
      </c>
      <c r="AC12" s="54" t="s">
        <v>38</v>
      </c>
      <c r="AD12" s="54" t="s">
        <v>39</v>
      </c>
    </row>
    <row r="13" spans="1:30" s="16" customFormat="1" ht="15" x14ac:dyDescent="0.25">
      <c r="A13" s="132">
        <v>1</v>
      </c>
      <c r="B13" s="143" t="s">
        <v>70</v>
      </c>
      <c r="C13" s="87" t="s">
        <v>40</v>
      </c>
      <c r="D13" s="88" t="s">
        <v>41</v>
      </c>
      <c r="E13" s="89" t="s">
        <v>76</v>
      </c>
      <c r="F13" s="90" t="s">
        <v>82</v>
      </c>
      <c r="G13" s="91" t="s">
        <v>65</v>
      </c>
      <c r="H13" s="92">
        <v>46087</v>
      </c>
      <c r="I13" s="92">
        <f>+H13+11</f>
        <v>46098</v>
      </c>
      <c r="J13" s="92"/>
      <c r="K13" s="92">
        <f>+I13+3</f>
        <v>46101</v>
      </c>
      <c r="L13" s="92">
        <f>+K13+31</f>
        <v>46132</v>
      </c>
      <c r="M13" s="92">
        <f>+L13+4</f>
        <v>46136</v>
      </c>
      <c r="N13" s="92">
        <f>+M13+11</f>
        <v>46147</v>
      </c>
      <c r="O13" s="92"/>
      <c r="P13" s="92">
        <f>+N13+7</f>
        <v>46154</v>
      </c>
      <c r="Q13" s="92">
        <f>+P13+9</f>
        <v>46163</v>
      </c>
      <c r="R13" s="93" t="s">
        <v>66</v>
      </c>
      <c r="S13" s="94" t="s">
        <v>59</v>
      </c>
      <c r="T13" s="95"/>
      <c r="U13" s="96"/>
      <c r="V13" s="97"/>
      <c r="W13" s="57"/>
      <c r="X13" s="57"/>
      <c r="Y13" s="56"/>
      <c r="Z13" s="57"/>
      <c r="AA13" s="56"/>
      <c r="AB13" s="57"/>
      <c r="AC13" s="57"/>
      <c r="AD13" s="56"/>
    </row>
    <row r="14" spans="1:30" s="16" customFormat="1" ht="15.6" thickBot="1" x14ac:dyDescent="0.3">
      <c r="A14" s="133"/>
      <c r="B14" s="144"/>
      <c r="C14" s="87"/>
      <c r="D14" s="88" t="s">
        <v>42</v>
      </c>
      <c r="E14" s="98"/>
      <c r="F14" s="99"/>
      <c r="G14" s="91"/>
      <c r="H14" s="100"/>
      <c r="I14" s="100"/>
      <c r="J14" s="100"/>
      <c r="K14" s="100"/>
      <c r="L14" s="100"/>
      <c r="M14" s="100"/>
      <c r="N14" s="100"/>
      <c r="O14" s="100"/>
      <c r="P14" s="100"/>
      <c r="Q14" s="100"/>
      <c r="R14" s="98"/>
      <c r="S14" s="101"/>
      <c r="T14" s="95"/>
      <c r="U14" s="96"/>
      <c r="V14" s="97"/>
      <c r="W14" s="57"/>
      <c r="X14" s="57"/>
      <c r="Y14" s="56"/>
      <c r="Z14" s="57"/>
      <c r="AA14" s="56"/>
      <c r="AB14" s="57"/>
      <c r="AC14" s="57"/>
      <c r="AD14" s="56"/>
    </row>
    <row r="15" spans="1:30" s="16" customFormat="1" ht="15" x14ac:dyDescent="0.3">
      <c r="A15" s="132">
        <v>2</v>
      </c>
      <c r="B15" s="145" t="s">
        <v>69</v>
      </c>
      <c r="C15" s="87" t="s">
        <v>40</v>
      </c>
      <c r="D15" s="88" t="s">
        <v>41</v>
      </c>
      <c r="E15" s="89" t="s">
        <v>76</v>
      </c>
      <c r="F15" s="90" t="s">
        <v>82</v>
      </c>
      <c r="G15" s="91" t="s">
        <v>65</v>
      </c>
      <c r="H15" s="102">
        <v>46125</v>
      </c>
      <c r="I15" s="103">
        <f>H15+9</f>
        <v>46134</v>
      </c>
      <c r="J15" s="104"/>
      <c r="K15" s="103">
        <f>I15+2</f>
        <v>46136</v>
      </c>
      <c r="L15" s="105">
        <f>K15+14</f>
        <v>46150</v>
      </c>
      <c r="M15" s="102">
        <f>L15+3</f>
        <v>46153</v>
      </c>
      <c r="N15" s="103">
        <f>M15+9</f>
        <v>46162</v>
      </c>
      <c r="O15" s="106"/>
      <c r="P15" s="107">
        <f>N15+7</f>
        <v>46169</v>
      </c>
      <c r="Q15" s="107">
        <f>P15+9</f>
        <v>46178</v>
      </c>
      <c r="R15" s="93" t="s">
        <v>66</v>
      </c>
      <c r="S15" s="94" t="s">
        <v>59</v>
      </c>
      <c r="T15" s="95"/>
      <c r="U15" s="96"/>
      <c r="V15" s="97"/>
      <c r="W15" s="57"/>
      <c r="X15" s="57"/>
      <c r="Y15" s="56"/>
      <c r="Z15" s="57"/>
      <c r="AA15" s="56"/>
      <c r="AB15" s="57"/>
      <c r="AC15" s="57"/>
      <c r="AD15" s="56"/>
    </row>
    <row r="16" spans="1:30" s="16" customFormat="1" ht="15.6" thickBot="1" x14ac:dyDescent="0.3">
      <c r="A16" s="133"/>
      <c r="B16" s="146"/>
      <c r="C16" s="87"/>
      <c r="D16" s="88" t="s">
        <v>42</v>
      </c>
      <c r="E16" s="98"/>
      <c r="F16" s="99"/>
      <c r="G16" s="91"/>
      <c r="H16" s="100"/>
      <c r="I16" s="100"/>
      <c r="J16" s="100"/>
      <c r="K16" s="100"/>
      <c r="L16" s="100"/>
      <c r="M16" s="100"/>
      <c r="N16" s="100"/>
      <c r="O16" s="100"/>
      <c r="P16" s="100"/>
      <c r="Q16" s="100"/>
      <c r="R16" s="98"/>
      <c r="S16" s="101"/>
      <c r="T16" s="95"/>
      <c r="U16" s="96"/>
      <c r="V16" s="97"/>
      <c r="W16" s="57"/>
      <c r="X16" s="57"/>
      <c r="Y16" s="56"/>
      <c r="Z16" s="57"/>
      <c r="AA16" s="56"/>
      <c r="AB16" s="57"/>
      <c r="AC16" s="57"/>
      <c r="AD16" s="56"/>
    </row>
    <row r="17" spans="1:30" s="16" customFormat="1" ht="15" x14ac:dyDescent="0.25">
      <c r="A17" s="132">
        <v>3</v>
      </c>
      <c r="B17" s="134" t="s">
        <v>72</v>
      </c>
      <c r="C17" s="87" t="s">
        <v>40</v>
      </c>
      <c r="D17" s="88" t="s">
        <v>41</v>
      </c>
      <c r="E17" s="89" t="s">
        <v>62</v>
      </c>
      <c r="F17" s="89" t="s">
        <v>82</v>
      </c>
      <c r="G17" s="91" t="s">
        <v>65</v>
      </c>
      <c r="H17" s="92">
        <v>46094</v>
      </c>
      <c r="I17" s="92">
        <f>+H17+11</f>
        <v>46105</v>
      </c>
      <c r="J17" s="92"/>
      <c r="K17" s="92">
        <f>+I17+3</f>
        <v>46108</v>
      </c>
      <c r="L17" s="92">
        <f>+K17+31</f>
        <v>46139</v>
      </c>
      <c r="M17" s="92">
        <f>+L17+4</f>
        <v>46143</v>
      </c>
      <c r="N17" s="92">
        <f>+M17+11</f>
        <v>46154</v>
      </c>
      <c r="O17" s="92"/>
      <c r="P17" s="92">
        <f>+N17+7</f>
        <v>46161</v>
      </c>
      <c r="Q17" s="92">
        <f>+P17+9</f>
        <v>46170</v>
      </c>
      <c r="R17" s="93" t="s">
        <v>67</v>
      </c>
      <c r="S17" s="94" t="s">
        <v>59</v>
      </c>
      <c r="T17" s="95"/>
      <c r="U17" s="96"/>
      <c r="V17" s="97"/>
      <c r="W17" s="57"/>
      <c r="X17" s="57"/>
      <c r="Y17" s="56"/>
      <c r="Z17" s="57"/>
      <c r="AA17" s="57"/>
      <c r="AB17" s="57"/>
      <c r="AC17" s="57"/>
      <c r="AD17" s="55"/>
    </row>
    <row r="18" spans="1:30" s="16" customFormat="1" ht="15.6" thickBot="1" x14ac:dyDescent="0.3">
      <c r="A18" s="133"/>
      <c r="B18" s="135"/>
      <c r="C18" s="87"/>
      <c r="D18" s="88" t="s">
        <v>42</v>
      </c>
      <c r="E18" s="98"/>
      <c r="F18" s="99"/>
      <c r="G18" s="91"/>
      <c r="H18" s="100"/>
      <c r="I18" s="100"/>
      <c r="J18" s="100"/>
      <c r="K18" s="100"/>
      <c r="L18" s="100"/>
      <c r="M18" s="100"/>
      <c r="N18" s="100"/>
      <c r="O18" s="100"/>
      <c r="P18" s="100"/>
      <c r="Q18" s="100"/>
      <c r="R18" s="98"/>
      <c r="S18" s="101"/>
      <c r="T18" s="95"/>
      <c r="U18" s="96"/>
      <c r="V18" s="97"/>
      <c r="W18" s="57"/>
      <c r="X18" s="57"/>
      <c r="Y18" s="56"/>
      <c r="Z18" s="57"/>
      <c r="AA18" s="57"/>
      <c r="AB18" s="57"/>
      <c r="AC18" s="57"/>
      <c r="AD18" s="55"/>
    </row>
    <row r="19" spans="1:30" s="16" customFormat="1" ht="15" x14ac:dyDescent="0.3">
      <c r="A19" s="132">
        <v>4</v>
      </c>
      <c r="B19" s="143" t="s">
        <v>71</v>
      </c>
      <c r="C19" s="87" t="s">
        <v>40</v>
      </c>
      <c r="D19" s="88" t="s">
        <v>41</v>
      </c>
      <c r="E19" s="89" t="s">
        <v>76</v>
      </c>
      <c r="F19" s="90" t="s">
        <v>82</v>
      </c>
      <c r="G19" s="91" t="s">
        <v>65</v>
      </c>
      <c r="H19" s="102">
        <v>46125</v>
      </c>
      <c r="I19" s="103">
        <f>H19+9</f>
        <v>46134</v>
      </c>
      <c r="J19" s="104"/>
      <c r="K19" s="103">
        <f>I19+2</f>
        <v>46136</v>
      </c>
      <c r="L19" s="105">
        <f>K19+14</f>
        <v>46150</v>
      </c>
      <c r="M19" s="102">
        <f>L19+3</f>
        <v>46153</v>
      </c>
      <c r="N19" s="103">
        <f>M19+9</f>
        <v>46162</v>
      </c>
      <c r="O19" s="106"/>
      <c r="P19" s="107">
        <f>N19+7</f>
        <v>46169</v>
      </c>
      <c r="Q19" s="107">
        <f>P19+9</f>
        <v>46178</v>
      </c>
      <c r="R19" s="93" t="s">
        <v>66</v>
      </c>
      <c r="S19" s="94" t="s">
        <v>59</v>
      </c>
      <c r="T19" s="95"/>
      <c r="U19" s="96"/>
      <c r="V19" s="97"/>
      <c r="W19" s="57"/>
      <c r="X19" s="57"/>
      <c r="Y19" s="56"/>
      <c r="Z19" s="57"/>
      <c r="AA19" s="56"/>
      <c r="AB19" s="57"/>
      <c r="AC19" s="57"/>
      <c r="AD19" s="56"/>
    </row>
    <row r="20" spans="1:30" s="16" customFormat="1" ht="15" x14ac:dyDescent="0.25">
      <c r="A20" s="133"/>
      <c r="B20" s="144"/>
      <c r="C20" s="87"/>
      <c r="D20" s="88" t="s">
        <v>42</v>
      </c>
      <c r="E20" s="98"/>
      <c r="F20" s="99"/>
      <c r="G20" s="91"/>
      <c r="H20" s="100"/>
      <c r="I20" s="100"/>
      <c r="J20" s="100"/>
      <c r="K20" s="100"/>
      <c r="L20" s="100"/>
      <c r="M20" s="100"/>
      <c r="N20" s="100"/>
      <c r="O20" s="100"/>
      <c r="P20" s="100"/>
      <c r="Q20" s="100"/>
      <c r="R20" s="98"/>
      <c r="S20" s="101"/>
      <c r="T20" s="95"/>
      <c r="U20" s="96"/>
      <c r="V20" s="97"/>
      <c r="W20" s="57"/>
      <c r="X20" s="57"/>
      <c r="Y20" s="56"/>
      <c r="Z20" s="57"/>
      <c r="AA20" s="56"/>
      <c r="AB20" s="57"/>
      <c r="AC20" s="57"/>
      <c r="AD20" s="56"/>
    </row>
    <row r="21" spans="1:30" s="16" customFormat="1" ht="15" x14ac:dyDescent="0.3">
      <c r="A21" s="132">
        <v>5</v>
      </c>
      <c r="B21" s="145" t="s">
        <v>73</v>
      </c>
      <c r="C21" s="87" t="s">
        <v>40</v>
      </c>
      <c r="D21" s="88" t="s">
        <v>41</v>
      </c>
      <c r="E21" s="89" t="s">
        <v>75</v>
      </c>
      <c r="F21" s="90" t="s">
        <v>82</v>
      </c>
      <c r="G21" s="91" t="s">
        <v>65</v>
      </c>
      <c r="H21" s="108"/>
      <c r="I21" s="108" t="s">
        <v>65</v>
      </c>
      <c r="J21" s="100" t="s">
        <v>65</v>
      </c>
      <c r="K21" s="109">
        <v>46092</v>
      </c>
      <c r="L21" s="110">
        <f>K21+7</f>
        <v>46099</v>
      </c>
      <c r="M21" s="109">
        <f>L21+0</f>
        <v>46099</v>
      </c>
      <c r="N21" s="111">
        <f>M21+9</f>
        <v>46108</v>
      </c>
      <c r="O21" s="112"/>
      <c r="P21" s="113">
        <f>N21+7</f>
        <v>46115</v>
      </c>
      <c r="Q21" s="113">
        <f>P21+11</f>
        <v>46126</v>
      </c>
      <c r="R21" s="93" t="s">
        <v>66</v>
      </c>
      <c r="S21" s="94" t="s">
        <v>59</v>
      </c>
      <c r="T21" s="95"/>
      <c r="U21" s="96"/>
      <c r="V21" s="97"/>
      <c r="W21" s="57"/>
      <c r="X21" s="57"/>
      <c r="Y21" s="56"/>
      <c r="Z21" s="57"/>
      <c r="AA21" s="56"/>
      <c r="AB21" s="57"/>
      <c r="AC21" s="57"/>
      <c r="AD21" s="56"/>
    </row>
    <row r="22" spans="1:30" s="16" customFormat="1" ht="27" customHeight="1" thickBot="1" x14ac:dyDescent="0.3">
      <c r="A22" s="133"/>
      <c r="B22" s="146"/>
      <c r="C22" s="87"/>
      <c r="D22" s="88" t="s">
        <v>42</v>
      </c>
      <c r="E22" s="98"/>
      <c r="F22" s="99"/>
      <c r="G22" s="91"/>
      <c r="H22" s="100"/>
      <c r="I22" s="100"/>
      <c r="J22" s="100"/>
      <c r="K22" s="100"/>
      <c r="L22" s="100"/>
      <c r="M22" s="100"/>
      <c r="N22" s="100"/>
      <c r="O22" s="100"/>
      <c r="P22" s="100"/>
      <c r="Q22" s="100"/>
      <c r="R22" s="98"/>
      <c r="S22" s="101"/>
      <c r="T22" s="95"/>
      <c r="U22" s="96"/>
      <c r="V22" s="97"/>
      <c r="W22" s="57"/>
      <c r="X22" s="57"/>
      <c r="Y22" s="56"/>
      <c r="Z22" s="57"/>
      <c r="AA22" s="56"/>
      <c r="AB22" s="57"/>
      <c r="AC22" s="57"/>
      <c r="AD22" s="56"/>
    </row>
    <row r="23" spans="1:30" s="16" customFormat="1" ht="15" x14ac:dyDescent="0.3">
      <c r="A23" s="132">
        <v>6</v>
      </c>
      <c r="B23" s="145" t="s">
        <v>79</v>
      </c>
      <c r="C23" s="87" t="s">
        <v>40</v>
      </c>
      <c r="D23" s="88" t="s">
        <v>41</v>
      </c>
      <c r="E23" s="89" t="s">
        <v>75</v>
      </c>
      <c r="F23" s="90" t="s">
        <v>82</v>
      </c>
      <c r="G23" s="91" t="s">
        <v>65</v>
      </c>
      <c r="H23" s="108"/>
      <c r="I23" s="108" t="s">
        <v>65</v>
      </c>
      <c r="J23" s="100" t="s">
        <v>65</v>
      </c>
      <c r="K23" s="109">
        <v>46092</v>
      </c>
      <c r="L23" s="110">
        <f>K23+7</f>
        <v>46099</v>
      </c>
      <c r="M23" s="109">
        <f>L23+0</f>
        <v>46099</v>
      </c>
      <c r="N23" s="111">
        <f>M23+9</f>
        <v>46108</v>
      </c>
      <c r="O23" s="112"/>
      <c r="P23" s="113">
        <f>N23+7</f>
        <v>46115</v>
      </c>
      <c r="Q23" s="113">
        <f>P23+11</f>
        <v>46126</v>
      </c>
      <c r="R23" s="93" t="s">
        <v>66</v>
      </c>
      <c r="S23" s="94" t="s">
        <v>59</v>
      </c>
      <c r="T23" s="95"/>
      <c r="U23" s="96"/>
      <c r="V23" s="97"/>
      <c r="W23" s="57"/>
      <c r="X23" s="57"/>
      <c r="Y23" s="56"/>
      <c r="Z23" s="57"/>
      <c r="AA23" s="56"/>
      <c r="AB23" s="57"/>
      <c r="AC23" s="57"/>
      <c r="AD23" s="56"/>
    </row>
    <row r="24" spans="1:30" s="16" customFormat="1" ht="15.6" thickBot="1" x14ac:dyDescent="0.3">
      <c r="A24" s="133"/>
      <c r="B24" s="146"/>
      <c r="C24" s="87"/>
      <c r="D24" s="88" t="s">
        <v>42</v>
      </c>
      <c r="E24" s="98"/>
      <c r="F24" s="99"/>
      <c r="G24" s="91"/>
      <c r="H24" s="100"/>
      <c r="I24" s="100"/>
      <c r="J24" s="100"/>
      <c r="K24" s="100"/>
      <c r="L24" s="100"/>
      <c r="M24" s="100"/>
      <c r="N24" s="100"/>
      <c r="O24" s="100"/>
      <c r="P24" s="100"/>
      <c r="Q24" s="100"/>
      <c r="R24" s="98"/>
      <c r="S24" s="101"/>
      <c r="T24" s="95"/>
      <c r="U24" s="96"/>
      <c r="V24" s="97"/>
      <c r="W24" s="57"/>
      <c r="X24" s="57"/>
      <c r="Y24" s="56"/>
      <c r="Z24" s="57"/>
      <c r="AA24" s="56"/>
      <c r="AB24" s="57"/>
      <c r="AC24" s="57"/>
      <c r="AD24" s="56"/>
    </row>
    <row r="25" spans="1:30" s="16" customFormat="1" ht="15" x14ac:dyDescent="0.25">
      <c r="A25" s="132">
        <v>7</v>
      </c>
      <c r="B25" s="134" t="s">
        <v>80</v>
      </c>
      <c r="C25" s="87" t="s">
        <v>40</v>
      </c>
      <c r="D25" s="88" t="s">
        <v>41</v>
      </c>
      <c r="E25" s="89" t="s">
        <v>75</v>
      </c>
      <c r="F25" s="114" t="s">
        <v>82</v>
      </c>
      <c r="G25" s="91" t="s">
        <v>65</v>
      </c>
      <c r="H25" s="92">
        <v>46101</v>
      </c>
      <c r="I25" s="92">
        <f>+H25+11</f>
        <v>46112</v>
      </c>
      <c r="J25" s="92"/>
      <c r="K25" s="92">
        <f>+I25+3</f>
        <v>46115</v>
      </c>
      <c r="L25" s="92">
        <f>+K25+31</f>
        <v>46146</v>
      </c>
      <c r="M25" s="92">
        <f>+L25+4</f>
        <v>46150</v>
      </c>
      <c r="N25" s="92">
        <f>+M25+11</f>
        <v>46161</v>
      </c>
      <c r="O25" s="92"/>
      <c r="P25" s="92">
        <f>+N25+7</f>
        <v>46168</v>
      </c>
      <c r="Q25" s="92">
        <f>+P25+9</f>
        <v>46177</v>
      </c>
      <c r="R25" s="93" t="s">
        <v>67</v>
      </c>
      <c r="S25" s="94" t="s">
        <v>59</v>
      </c>
      <c r="T25" s="95"/>
      <c r="U25" s="96"/>
      <c r="V25" s="97"/>
      <c r="W25" s="57"/>
      <c r="X25" s="57"/>
      <c r="Y25" s="56"/>
      <c r="Z25" s="57"/>
      <c r="AA25" s="57"/>
      <c r="AB25" s="57"/>
      <c r="AC25" s="57"/>
      <c r="AD25" s="55"/>
    </row>
    <row r="26" spans="1:30" s="16" customFormat="1" ht="96" customHeight="1" thickBot="1" x14ac:dyDescent="0.3">
      <c r="A26" s="133"/>
      <c r="B26" s="135"/>
      <c r="C26" s="87"/>
      <c r="D26" s="88" t="s">
        <v>42</v>
      </c>
      <c r="E26" s="98"/>
      <c r="F26" s="99"/>
      <c r="G26" s="91"/>
      <c r="H26" s="100"/>
      <c r="I26" s="100"/>
      <c r="J26" s="100"/>
      <c r="K26" s="100"/>
      <c r="L26" s="100"/>
      <c r="M26" s="100"/>
      <c r="N26" s="100"/>
      <c r="O26" s="100"/>
      <c r="P26" s="100"/>
      <c r="Q26" s="100"/>
      <c r="R26" s="98"/>
      <c r="S26" s="101"/>
      <c r="T26" s="95"/>
      <c r="U26" s="96"/>
      <c r="V26" s="97"/>
      <c r="W26" s="57"/>
      <c r="X26" s="57"/>
      <c r="Y26" s="56"/>
      <c r="Z26" s="57"/>
      <c r="AA26" s="57"/>
      <c r="AB26" s="57"/>
      <c r="AC26" s="57"/>
      <c r="AD26" s="55"/>
    </row>
    <row r="27" spans="1:30" s="16" customFormat="1" ht="15" x14ac:dyDescent="0.25">
      <c r="A27" s="132">
        <v>8</v>
      </c>
      <c r="B27" s="134" t="s">
        <v>74</v>
      </c>
      <c r="C27" s="87" t="s">
        <v>40</v>
      </c>
      <c r="D27" s="88" t="s">
        <v>41</v>
      </c>
      <c r="E27" s="89" t="s">
        <v>75</v>
      </c>
      <c r="F27" s="89" t="s">
        <v>82</v>
      </c>
      <c r="G27" s="91" t="s">
        <v>65</v>
      </c>
      <c r="H27" s="92">
        <v>46094</v>
      </c>
      <c r="I27" s="92">
        <f>+H27+11</f>
        <v>46105</v>
      </c>
      <c r="J27" s="92"/>
      <c r="K27" s="92">
        <f>+I27+3</f>
        <v>46108</v>
      </c>
      <c r="L27" s="92">
        <f>+K27+31</f>
        <v>46139</v>
      </c>
      <c r="M27" s="92">
        <f>+L27+4</f>
        <v>46143</v>
      </c>
      <c r="N27" s="92">
        <f>+M27+11</f>
        <v>46154</v>
      </c>
      <c r="O27" s="92"/>
      <c r="P27" s="92">
        <f>+N27+7</f>
        <v>46161</v>
      </c>
      <c r="Q27" s="92">
        <f>+P27+9</f>
        <v>46170</v>
      </c>
      <c r="R27" s="93" t="s">
        <v>67</v>
      </c>
      <c r="S27" s="94" t="s">
        <v>59</v>
      </c>
      <c r="T27" s="95"/>
      <c r="U27" s="96"/>
      <c r="V27" s="97"/>
      <c r="W27" s="57"/>
      <c r="X27" s="57"/>
      <c r="Y27" s="56"/>
      <c r="Z27" s="57"/>
      <c r="AA27" s="57"/>
      <c r="AB27" s="57"/>
      <c r="AC27" s="57"/>
      <c r="AD27" s="55"/>
    </row>
    <row r="28" spans="1:30" s="16" customFormat="1" ht="15.6" thickBot="1" x14ac:dyDescent="0.3">
      <c r="A28" s="133"/>
      <c r="B28" s="146"/>
      <c r="C28" s="87"/>
      <c r="D28" s="88" t="s">
        <v>42</v>
      </c>
      <c r="E28" s="98"/>
      <c r="F28" s="99"/>
      <c r="G28" s="91"/>
      <c r="H28" s="100"/>
      <c r="I28" s="100"/>
      <c r="J28" s="100"/>
      <c r="K28" s="100"/>
      <c r="L28" s="100"/>
      <c r="M28" s="100"/>
      <c r="N28" s="100"/>
      <c r="O28" s="100"/>
      <c r="P28" s="100"/>
      <c r="Q28" s="100"/>
      <c r="R28" s="98"/>
      <c r="S28" s="101"/>
      <c r="T28" s="95"/>
      <c r="U28" s="96"/>
      <c r="V28" s="97"/>
      <c r="W28" s="57"/>
      <c r="X28" s="57"/>
      <c r="Y28" s="56"/>
      <c r="Z28" s="57"/>
      <c r="AA28" s="57"/>
      <c r="AB28" s="57"/>
      <c r="AC28" s="57"/>
      <c r="AD28" s="55"/>
    </row>
    <row r="29" spans="1:30" s="16" customFormat="1" ht="15" x14ac:dyDescent="0.25">
      <c r="A29" s="132">
        <v>9</v>
      </c>
      <c r="B29" s="134" t="s">
        <v>81</v>
      </c>
      <c r="C29" s="87" t="s">
        <v>40</v>
      </c>
      <c r="D29" s="88" t="s">
        <v>41</v>
      </c>
      <c r="E29" s="89" t="s">
        <v>75</v>
      </c>
      <c r="F29" s="114" t="s">
        <v>82</v>
      </c>
      <c r="G29" s="91" t="s">
        <v>65</v>
      </c>
      <c r="H29" s="92">
        <v>46108</v>
      </c>
      <c r="I29" s="92">
        <f>+H29+11</f>
        <v>46119</v>
      </c>
      <c r="J29" s="92"/>
      <c r="K29" s="92">
        <f>+I29+3</f>
        <v>46122</v>
      </c>
      <c r="L29" s="92">
        <f>+K29+31</f>
        <v>46153</v>
      </c>
      <c r="M29" s="92">
        <f>+L29+4</f>
        <v>46157</v>
      </c>
      <c r="N29" s="92">
        <f>+M29+11</f>
        <v>46168</v>
      </c>
      <c r="O29" s="92"/>
      <c r="P29" s="92">
        <f>+N29+7</f>
        <v>46175</v>
      </c>
      <c r="Q29" s="92">
        <f>+P29+9</f>
        <v>46184</v>
      </c>
      <c r="R29" s="93" t="s">
        <v>67</v>
      </c>
      <c r="S29" s="94" t="s">
        <v>59</v>
      </c>
      <c r="T29" s="95"/>
      <c r="U29" s="96"/>
      <c r="V29" s="97"/>
      <c r="W29" s="57"/>
      <c r="X29" s="57"/>
      <c r="Y29" s="56"/>
      <c r="Z29" s="57"/>
      <c r="AA29" s="57"/>
      <c r="AB29" s="57"/>
      <c r="AC29" s="57"/>
      <c r="AD29" s="55"/>
    </row>
    <row r="30" spans="1:30" s="16" customFormat="1" ht="15.6" thickBot="1" x14ac:dyDescent="0.3">
      <c r="A30" s="133"/>
      <c r="B30" s="146"/>
      <c r="C30" s="87"/>
      <c r="D30" s="88" t="s">
        <v>42</v>
      </c>
      <c r="E30" s="98"/>
      <c r="F30" s="99"/>
      <c r="G30" s="91"/>
      <c r="H30" s="100"/>
      <c r="I30" s="100"/>
      <c r="J30" s="100"/>
      <c r="K30" s="100"/>
      <c r="L30" s="100"/>
      <c r="M30" s="100"/>
      <c r="N30" s="100"/>
      <c r="O30" s="100"/>
      <c r="P30" s="100"/>
      <c r="Q30" s="100"/>
      <c r="R30" s="98"/>
      <c r="S30" s="101"/>
      <c r="T30" s="95"/>
      <c r="U30" s="96"/>
      <c r="V30" s="97"/>
      <c r="W30" s="57"/>
      <c r="X30" s="57"/>
      <c r="Y30" s="56"/>
      <c r="Z30" s="57"/>
      <c r="AA30" s="57"/>
      <c r="AB30" s="57"/>
      <c r="AC30" s="57"/>
      <c r="AD30" s="55"/>
    </row>
    <row r="31" spans="1:30" s="16" customFormat="1" ht="15" x14ac:dyDescent="0.25">
      <c r="A31" s="132">
        <v>10</v>
      </c>
      <c r="B31" s="143" t="s">
        <v>78</v>
      </c>
      <c r="C31" s="87" t="s">
        <v>40</v>
      </c>
      <c r="D31" s="88" t="s">
        <v>41</v>
      </c>
      <c r="E31" s="98" t="s">
        <v>62</v>
      </c>
      <c r="F31" s="89" t="s">
        <v>82</v>
      </c>
      <c r="G31" s="91" t="s">
        <v>65</v>
      </c>
      <c r="H31" s="92">
        <v>46087</v>
      </c>
      <c r="I31" s="92">
        <f>+H31+11</f>
        <v>46098</v>
      </c>
      <c r="J31" s="92"/>
      <c r="K31" s="92">
        <f>+I31+3</f>
        <v>46101</v>
      </c>
      <c r="L31" s="92">
        <f>+K31+31</f>
        <v>46132</v>
      </c>
      <c r="M31" s="92">
        <f>+L31+4</f>
        <v>46136</v>
      </c>
      <c r="N31" s="92">
        <f>+M31+11</f>
        <v>46147</v>
      </c>
      <c r="O31" s="92"/>
      <c r="P31" s="92">
        <f>+N31+7</f>
        <v>46154</v>
      </c>
      <c r="Q31" s="92">
        <f>+P31+9</f>
        <v>46163</v>
      </c>
      <c r="R31" s="98"/>
      <c r="S31" s="101"/>
      <c r="T31" s="95"/>
      <c r="U31" s="96"/>
      <c r="V31" s="97"/>
      <c r="W31" s="57"/>
      <c r="X31" s="57"/>
      <c r="Y31" s="56"/>
      <c r="Z31" s="57"/>
      <c r="AA31" s="57"/>
      <c r="AB31" s="57"/>
      <c r="AC31" s="57"/>
      <c r="AD31" s="55"/>
    </row>
    <row r="32" spans="1:30" s="16" customFormat="1" ht="12" customHeight="1" thickBot="1" x14ac:dyDescent="0.3">
      <c r="A32" s="133"/>
      <c r="B32" s="144"/>
      <c r="C32" s="87"/>
      <c r="D32" s="88" t="s">
        <v>42</v>
      </c>
      <c r="E32" s="98"/>
      <c r="F32" s="99"/>
      <c r="G32" s="91"/>
      <c r="H32" s="100"/>
      <c r="I32" s="100"/>
      <c r="J32" s="100"/>
      <c r="K32" s="100"/>
      <c r="L32" s="100"/>
      <c r="M32" s="100"/>
      <c r="N32" s="100"/>
      <c r="O32" s="100"/>
      <c r="P32" s="100"/>
      <c r="Q32" s="100"/>
      <c r="R32" s="98"/>
      <c r="S32" s="101"/>
      <c r="T32" s="95"/>
      <c r="U32" s="96"/>
      <c r="V32" s="97"/>
      <c r="W32" s="57"/>
      <c r="X32" s="57"/>
      <c r="Y32" s="56"/>
      <c r="Z32" s="57"/>
      <c r="AA32" s="57"/>
      <c r="AB32" s="57"/>
      <c r="AC32" s="57"/>
      <c r="AD32" s="55"/>
    </row>
    <row r="33" spans="1:30" s="16" customFormat="1" ht="15" x14ac:dyDescent="0.3">
      <c r="A33" s="132">
        <v>11</v>
      </c>
      <c r="B33" s="143" t="s">
        <v>77</v>
      </c>
      <c r="C33" s="87" t="s">
        <v>40</v>
      </c>
      <c r="D33" s="88" t="s">
        <v>41</v>
      </c>
      <c r="E33" s="89" t="s">
        <v>76</v>
      </c>
      <c r="F33" s="90" t="s">
        <v>82</v>
      </c>
      <c r="G33" s="91" t="s">
        <v>65</v>
      </c>
      <c r="H33" s="102">
        <v>46125</v>
      </c>
      <c r="I33" s="103">
        <f>H33+9</f>
        <v>46134</v>
      </c>
      <c r="J33" s="104"/>
      <c r="K33" s="103">
        <f>I33+2</f>
        <v>46136</v>
      </c>
      <c r="L33" s="105">
        <f>K33+14</f>
        <v>46150</v>
      </c>
      <c r="M33" s="102">
        <f>L33+3</f>
        <v>46153</v>
      </c>
      <c r="N33" s="103">
        <f>M33+9</f>
        <v>46162</v>
      </c>
      <c r="O33" s="106"/>
      <c r="P33" s="107">
        <f>N33+7</f>
        <v>46169</v>
      </c>
      <c r="Q33" s="107">
        <f>P33+9</f>
        <v>46178</v>
      </c>
      <c r="R33" s="93" t="s">
        <v>66</v>
      </c>
      <c r="S33" s="94" t="s">
        <v>59</v>
      </c>
      <c r="T33" s="95"/>
      <c r="U33" s="96"/>
      <c r="V33" s="97"/>
      <c r="W33" s="57"/>
      <c r="X33" s="57"/>
      <c r="Y33" s="56"/>
      <c r="Z33" s="57"/>
      <c r="AA33" s="56"/>
      <c r="AB33" s="57"/>
      <c r="AC33" s="57"/>
      <c r="AD33" s="56"/>
    </row>
    <row r="34" spans="1:30" s="16" customFormat="1" ht="15" x14ac:dyDescent="0.25">
      <c r="A34" s="133"/>
      <c r="B34" s="144"/>
      <c r="C34" s="87"/>
      <c r="D34" s="88" t="s">
        <v>42</v>
      </c>
      <c r="E34" s="98"/>
      <c r="F34" s="99"/>
      <c r="G34" s="91"/>
      <c r="H34" s="100"/>
      <c r="I34" s="100"/>
      <c r="J34" s="100"/>
      <c r="K34" s="100"/>
      <c r="L34" s="100"/>
      <c r="M34" s="100"/>
      <c r="N34" s="100"/>
      <c r="O34" s="100"/>
      <c r="P34" s="100"/>
      <c r="Q34" s="100"/>
      <c r="R34" s="98"/>
      <c r="S34" s="101"/>
      <c r="T34" s="95"/>
      <c r="U34" s="96"/>
      <c r="V34" s="97"/>
      <c r="W34" s="57"/>
      <c r="X34" s="57"/>
      <c r="Y34" s="56"/>
      <c r="Z34" s="57"/>
      <c r="AA34" s="56"/>
      <c r="AB34" s="57"/>
      <c r="AC34" s="57"/>
      <c r="AD34" s="56"/>
    </row>
    <row r="35" spans="1:30" customFormat="1" ht="14.4" x14ac:dyDescent="0.3">
      <c r="A35" s="115" t="s">
        <v>43</v>
      </c>
      <c r="B35" s="116"/>
      <c r="C35" s="117"/>
      <c r="D35" s="115" t="s">
        <v>44</v>
      </c>
      <c r="E35" s="118"/>
      <c r="F35" s="119"/>
      <c r="G35" s="120"/>
      <c r="H35" s="121"/>
      <c r="I35" s="122" t="s">
        <v>45</v>
      </c>
      <c r="J35" s="118"/>
      <c r="K35" s="120"/>
      <c r="L35" s="120"/>
      <c r="M35" s="120"/>
      <c r="N35" s="120"/>
      <c r="O35" s="67"/>
      <c r="P35" s="68"/>
      <c r="Q35" s="68"/>
      <c r="R35" s="120"/>
      <c r="S35" s="120"/>
      <c r="T35" s="123"/>
      <c r="U35" s="124"/>
      <c r="V35" s="125"/>
      <c r="W35" s="17"/>
      <c r="X35" s="17"/>
      <c r="Y35" s="18"/>
      <c r="Z35" s="17"/>
      <c r="AA35" s="17"/>
      <c r="AB35" s="17"/>
      <c r="AC35" s="17"/>
      <c r="AD35" s="19"/>
    </row>
    <row r="36" spans="1:30" customFormat="1" ht="15.6" x14ac:dyDescent="0.3">
      <c r="A36" s="115" t="s">
        <v>46</v>
      </c>
      <c r="B36" s="116"/>
      <c r="C36" s="117"/>
      <c r="D36" s="122" t="s">
        <v>47</v>
      </c>
      <c r="E36" s="118"/>
      <c r="F36" s="119"/>
      <c r="G36" s="120"/>
      <c r="H36" s="121"/>
      <c r="I36" s="122" t="s">
        <v>48</v>
      </c>
      <c r="J36" s="118"/>
      <c r="K36" s="120"/>
      <c r="L36" s="120"/>
      <c r="M36" s="120"/>
      <c r="N36" s="120"/>
      <c r="O36" s="68"/>
      <c r="P36" s="129"/>
      <c r="Q36" s="129" t="s">
        <v>85</v>
      </c>
      <c r="R36" s="129"/>
      <c r="S36" s="120"/>
      <c r="T36" s="123"/>
      <c r="U36" s="124"/>
      <c r="V36" s="125"/>
      <c r="W36" s="17"/>
      <c r="X36" s="17"/>
      <c r="Y36" s="18"/>
      <c r="Z36" s="17"/>
      <c r="AA36" s="17"/>
      <c r="AB36" s="17"/>
      <c r="AC36" s="17"/>
      <c r="AD36" s="19"/>
    </row>
    <row r="37" spans="1:30" customFormat="1" ht="15.6" x14ac:dyDescent="0.3">
      <c r="A37" s="115" t="s">
        <v>49</v>
      </c>
      <c r="B37" s="116"/>
      <c r="C37" s="117"/>
      <c r="D37" s="115" t="s">
        <v>50</v>
      </c>
      <c r="E37" s="122" t="s">
        <v>51</v>
      </c>
      <c r="F37" s="119"/>
      <c r="G37" s="120"/>
      <c r="H37" s="121"/>
      <c r="I37" s="122" t="s">
        <v>52</v>
      </c>
      <c r="J37" s="118"/>
      <c r="K37" s="120"/>
      <c r="L37" s="120"/>
      <c r="M37" s="120"/>
      <c r="N37" s="120"/>
      <c r="O37" s="68"/>
      <c r="P37" s="129"/>
      <c r="Q37" s="129" t="s">
        <v>86</v>
      </c>
      <c r="R37" s="129"/>
      <c r="S37" s="120"/>
      <c r="T37" s="123"/>
      <c r="U37" s="124"/>
      <c r="V37" s="125"/>
      <c r="W37" s="17"/>
      <c r="X37" s="17"/>
      <c r="Y37" s="18"/>
      <c r="Z37" s="17"/>
      <c r="AA37" s="17"/>
      <c r="AB37" s="17"/>
      <c r="AC37" s="17"/>
      <c r="AD37" s="19"/>
    </row>
    <row r="38" spans="1:30" customFormat="1" ht="18.75" customHeight="1" x14ac:dyDescent="0.3">
      <c r="A38" s="115" t="s">
        <v>53</v>
      </c>
      <c r="B38" s="116"/>
      <c r="C38" s="117"/>
      <c r="D38" s="147" t="s">
        <v>54</v>
      </c>
      <c r="E38" s="147"/>
      <c r="F38" s="147"/>
      <c r="G38" s="115" t="s">
        <v>55</v>
      </c>
      <c r="H38" s="115"/>
      <c r="I38" s="122" t="s">
        <v>56</v>
      </c>
      <c r="J38" s="118"/>
      <c r="K38" s="120"/>
      <c r="L38" s="120"/>
      <c r="M38" s="120"/>
      <c r="N38" s="120"/>
      <c r="O38" s="68"/>
      <c r="P38" s="68"/>
      <c r="Q38" s="67"/>
      <c r="R38" s="120"/>
      <c r="S38" s="120"/>
      <c r="T38" s="138"/>
      <c r="U38" s="138"/>
      <c r="V38" s="138"/>
      <c r="W38" s="17"/>
      <c r="X38" s="17"/>
      <c r="Y38" s="18"/>
      <c r="Z38" s="17"/>
      <c r="AA38" s="17"/>
      <c r="AB38" s="17"/>
      <c r="AC38" s="17"/>
      <c r="AD38" s="19"/>
    </row>
    <row r="39" spans="1:30" ht="18.75" customHeight="1" x14ac:dyDescent="0.35">
      <c r="A39" s="115" t="s">
        <v>58</v>
      </c>
      <c r="B39" s="126"/>
      <c r="C39" s="120"/>
      <c r="D39" s="120"/>
      <c r="E39" s="120"/>
      <c r="F39" s="127"/>
      <c r="G39" s="120"/>
      <c r="H39" s="120"/>
      <c r="I39" s="120"/>
      <c r="J39" s="127"/>
      <c r="K39" s="120"/>
      <c r="L39" s="120"/>
      <c r="M39" s="120"/>
      <c r="N39" s="120"/>
      <c r="O39" s="127"/>
      <c r="P39" s="120"/>
      <c r="Q39" s="120"/>
      <c r="R39" s="120"/>
      <c r="S39" s="120"/>
      <c r="T39" s="68"/>
      <c r="U39" s="68"/>
      <c r="V39" s="68"/>
    </row>
    <row r="40" spans="1:30" x14ac:dyDescent="0.35">
      <c r="A40" s="121"/>
      <c r="B40" s="128"/>
      <c r="C40" s="120"/>
      <c r="D40" s="120"/>
      <c r="E40" s="120"/>
      <c r="F40" s="127"/>
      <c r="G40" s="120"/>
      <c r="H40" s="120"/>
      <c r="I40" s="120"/>
      <c r="J40" s="127"/>
      <c r="K40" s="120"/>
      <c r="L40" s="120"/>
      <c r="M40" s="120"/>
      <c r="N40" s="120"/>
      <c r="O40" s="127"/>
      <c r="P40" s="120"/>
      <c r="Q40" s="120"/>
      <c r="R40" s="120"/>
      <c r="S40" s="120"/>
      <c r="T40" s="130" t="s">
        <v>64</v>
      </c>
      <c r="U40" s="131"/>
      <c r="V40" s="131"/>
    </row>
    <row r="42" spans="1:30" x14ac:dyDescent="0.35">
      <c r="E42" s="22" t="s">
        <v>57</v>
      </c>
    </row>
  </sheetData>
  <mergeCells count="29">
    <mergeCell ref="D38:F38"/>
    <mergeCell ref="F5:I5"/>
    <mergeCell ref="B29:B30"/>
    <mergeCell ref="A33:A34"/>
    <mergeCell ref="B33:B34"/>
    <mergeCell ref="B31:B32"/>
    <mergeCell ref="A31:A32"/>
    <mergeCell ref="A21:A22"/>
    <mergeCell ref="B21:B22"/>
    <mergeCell ref="A25:A26"/>
    <mergeCell ref="B25:B26"/>
    <mergeCell ref="A27:A28"/>
    <mergeCell ref="B27:B28"/>
    <mergeCell ref="T40:V40"/>
    <mergeCell ref="A17:A18"/>
    <mergeCell ref="B17:B18"/>
    <mergeCell ref="A11:A12"/>
    <mergeCell ref="T38:V38"/>
    <mergeCell ref="B11:B12"/>
    <mergeCell ref="C11:C12"/>
    <mergeCell ref="B13:B14"/>
    <mergeCell ref="B15:B16"/>
    <mergeCell ref="A13:A14"/>
    <mergeCell ref="A15:A16"/>
    <mergeCell ref="A19:A20"/>
    <mergeCell ref="B19:B20"/>
    <mergeCell ref="A23:A24"/>
    <mergeCell ref="B23:B24"/>
    <mergeCell ref="A29:A30"/>
  </mergeCells>
  <printOptions horizontalCentered="1"/>
  <pageMargins left="0.25" right="0.25" top="0.75" bottom="0.75" header="0.3" footer="0.3"/>
  <pageSetup paperSize="9" scale="33" pageOrder="overThenDown" orientation="landscape" r:id="rId1"/>
  <headerFooter alignWithMargins="0">
    <oddFooter>&amp;L&amp;"Times New Roman,Regular"Plan de Passation de Marchés  du Projet .....&amp;R&amp;"Times New Roman,Regular"&amp;D   -  &amp;P/&amp;N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PPM PRSA 2026</vt:lpstr>
      <vt:lpstr>'PPM PRSA 2026'!Impression_des_titres</vt:lpstr>
      <vt:lpstr>'PPM PRSA 2026'!Zone_d_impression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cp:lastPrinted>2026-03-17T13:56:55Z</cp:lastPrinted>
  <dcterms:created xsi:type="dcterms:W3CDTF">2022-03-24T10:55:30Z</dcterms:created>
  <dcterms:modified xsi:type="dcterms:W3CDTF">2026-03-18T14:36:44Z</dcterms:modified>
</cp:coreProperties>
</file>