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E:\pub giz 3 MARS 2024\"/>
    </mc:Choice>
  </mc:AlternateContent>
  <bookViews>
    <workbookView xWindow="0" yWindow="0" windowWidth="19500" windowHeight="7680" tabRatio="705"/>
  </bookViews>
  <sheets>
    <sheet name="CandidatsSoumissionnaires 1-5" sheetId="2" r:id="rId1"/>
    <sheet name="Listes de sélection" sheetId="6" state="hidden" r:id="rId2"/>
  </sheets>
  <definedNames>
    <definedName name="Auswahl_ja_nein">'Listes de sélection'!$E$2:$E$3</definedName>
    <definedName name="geeignet_ungeeignet">'Listes de sélection'!$F$2:$F$3</definedName>
    <definedName name="Länder_und_Regionen">'Listes de sélection'!$C$2:$C$267</definedName>
    <definedName name="Mindestzahl">'Listes de sélection'!$D$2:$D$12</definedName>
    <definedName name="_xlnm.Print_Area" localSheetId="0">'CandidatsSoumissionnaires 1-5'!$A$1:$S$55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9" i="2" l="1"/>
  <c r="D23" i="2"/>
  <c r="I42" i="2"/>
  <c r="C214" i="6" l="1"/>
  <c r="C267" i="6"/>
  <c r="C266" i="6"/>
  <c r="C265" i="6"/>
  <c r="C264" i="6"/>
  <c r="C263" i="6"/>
  <c r="C262" i="6"/>
  <c r="C261" i="6"/>
  <c r="C260" i="6"/>
  <c r="C259" i="6"/>
  <c r="C258" i="6"/>
  <c r="C257" i="6"/>
  <c r="C256" i="6"/>
  <c r="C255" i="6"/>
  <c r="C254" i="6"/>
  <c r="C253" i="6"/>
  <c r="C252" i="6"/>
  <c r="C251" i="6"/>
  <c r="C250" i="6"/>
  <c r="C249" i="6"/>
  <c r="C248" i="6"/>
  <c r="C247" i="6"/>
  <c r="C246" i="6"/>
  <c r="C245" i="6"/>
  <c r="C244" i="6"/>
  <c r="C243" i="6"/>
  <c r="C242" i="6"/>
  <c r="C241" i="6"/>
  <c r="C240" i="6"/>
  <c r="C239" i="6"/>
  <c r="C238" i="6"/>
  <c r="C237" i="6"/>
  <c r="C236" i="6"/>
  <c r="C235" i="6"/>
  <c r="C234" i="6"/>
  <c r="C233" i="6"/>
  <c r="C232" i="6"/>
  <c r="C231" i="6"/>
  <c r="C230" i="6"/>
  <c r="C229" i="6"/>
  <c r="C228" i="6"/>
  <c r="C227" i="6"/>
  <c r="C226" i="6"/>
  <c r="C225" i="6"/>
  <c r="C224" i="6"/>
  <c r="C223" i="6"/>
  <c r="C222" i="6"/>
  <c r="C221" i="6"/>
  <c r="C220" i="6"/>
  <c r="C219" i="6"/>
  <c r="C218" i="6"/>
  <c r="C217" i="6"/>
  <c r="C216" i="6"/>
  <c r="C215" i="6"/>
  <c r="C213" i="6"/>
  <c r="C212" i="6"/>
  <c r="C211" i="6"/>
  <c r="C210" i="6"/>
  <c r="C209" i="6"/>
  <c r="C208" i="6"/>
  <c r="C207" i="6"/>
  <c r="C206" i="6"/>
  <c r="C205" i="6"/>
  <c r="C204" i="6"/>
  <c r="C203" i="6"/>
  <c r="C202" i="6"/>
  <c r="C201" i="6"/>
  <c r="C200" i="6"/>
  <c r="C199" i="6"/>
  <c r="C198" i="6"/>
  <c r="C197" i="6"/>
  <c r="C196" i="6"/>
  <c r="C195" i="6"/>
  <c r="C194" i="6"/>
  <c r="C193" i="6"/>
  <c r="C192" i="6"/>
  <c r="C191" i="6"/>
  <c r="C190" i="6"/>
  <c r="C189" i="6"/>
  <c r="C188" i="6"/>
  <c r="C187" i="6"/>
  <c r="C186" i="6"/>
  <c r="C185" i="6"/>
  <c r="C184" i="6"/>
  <c r="C183" i="6"/>
  <c r="C182" i="6"/>
  <c r="C181" i="6"/>
  <c r="C180" i="6"/>
  <c r="C179" i="6"/>
  <c r="C178" i="6"/>
  <c r="C177" i="6"/>
  <c r="C176" i="6"/>
  <c r="C175" i="6"/>
  <c r="C174" i="6"/>
  <c r="C173" i="6"/>
  <c r="C172" i="6"/>
  <c r="C171" i="6"/>
  <c r="C170" i="6"/>
  <c r="C169" i="6"/>
  <c r="C168" i="6"/>
  <c r="C167" i="6"/>
  <c r="C166" i="6"/>
  <c r="C165" i="6"/>
  <c r="C164" i="6"/>
  <c r="C163" i="6"/>
  <c r="C162" i="6"/>
  <c r="C161" i="6"/>
  <c r="C160" i="6"/>
  <c r="C159" i="6"/>
  <c r="C158" i="6"/>
  <c r="C157" i="6"/>
  <c r="C156" i="6"/>
  <c r="C155" i="6"/>
  <c r="C154" i="6"/>
  <c r="C153" i="6"/>
  <c r="C152" i="6"/>
  <c r="C151" i="6"/>
  <c r="C150" i="6"/>
  <c r="C149" i="6"/>
  <c r="C148" i="6"/>
  <c r="C147" i="6"/>
  <c r="C146" i="6"/>
  <c r="C145" i="6"/>
  <c r="C144" i="6"/>
  <c r="C143" i="6"/>
  <c r="C142" i="6"/>
  <c r="C141" i="6"/>
  <c r="C140" i="6"/>
  <c r="C139" i="6"/>
  <c r="C138" i="6"/>
  <c r="C137" i="6"/>
  <c r="C136" i="6"/>
  <c r="C135" i="6"/>
  <c r="C134" i="6"/>
  <c r="C133" i="6"/>
  <c r="C132" i="6"/>
  <c r="C131" i="6"/>
  <c r="C130" i="6"/>
  <c r="C129" i="6"/>
  <c r="C128" i="6"/>
  <c r="C127" i="6"/>
  <c r="C126" i="6"/>
  <c r="C125" i="6"/>
  <c r="C124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G20" i="6" l="1"/>
  <c r="G18" i="6"/>
  <c r="G14" i="6" l="1"/>
  <c r="G13" i="6"/>
  <c r="G16" i="6"/>
  <c r="G15" i="6"/>
  <c r="G21" i="6"/>
  <c r="G17" i="6"/>
  <c r="G12" i="6"/>
  <c r="G19" i="6"/>
  <c r="R2" i="2" l="1"/>
  <c r="K35" i="2"/>
  <c r="G7" i="6" l="1"/>
  <c r="G10" i="6"/>
  <c r="G9" i="6"/>
  <c r="G11" i="6"/>
  <c r="G8" i="6"/>
  <c r="A5" i="2"/>
  <c r="A6" i="2"/>
  <c r="A7" i="2"/>
  <c r="A8" i="2"/>
  <c r="A9" i="2"/>
  <c r="A10" i="2"/>
  <c r="A11" i="2"/>
  <c r="A12" i="2"/>
  <c r="A13" i="2"/>
  <c r="A14" i="2"/>
  <c r="A17" i="2"/>
  <c r="A4" i="2" l="1"/>
  <c r="I36" i="2" l="1"/>
  <c r="I50" i="2" s="1"/>
  <c r="Q44" i="2"/>
  <c r="S44" i="2"/>
  <c r="O44" i="2"/>
  <c r="K44" i="2"/>
  <c r="S35" i="2"/>
  <c r="Q35" i="2"/>
  <c r="O35" i="2"/>
  <c r="M35" i="2"/>
  <c r="M44" i="2" l="1"/>
  <c r="S38" i="2" l="1"/>
  <c r="S34" i="2"/>
  <c r="S36" i="2" s="1"/>
  <c r="Q38" i="2"/>
  <c r="Q34" i="2"/>
  <c r="Q36" i="2" s="1"/>
  <c r="O38" i="2"/>
  <c r="O34" i="2"/>
  <c r="O36" i="2" s="1"/>
  <c r="M38" i="2"/>
  <c r="M34" i="2"/>
  <c r="M36" i="2" s="1"/>
  <c r="K38" i="2"/>
  <c r="K34" i="2"/>
  <c r="K36" i="2" s="1"/>
  <c r="K50" i="2" s="1"/>
  <c r="G2" i="6" l="1"/>
  <c r="M50" i="2"/>
  <c r="O50" i="2"/>
  <c r="Q50" i="2"/>
  <c r="S50" i="2"/>
  <c r="G3" i="6" l="1"/>
  <c r="G6" i="6"/>
  <c r="G5" i="6"/>
  <c r="G4" i="6"/>
  <c r="O51" i="2" l="1"/>
  <c r="Q51" i="2"/>
  <c r="S51" i="2"/>
  <c r="M51" i="2"/>
  <c r="K51" i="2"/>
</calcChain>
</file>

<file path=xl/comments1.xml><?xml version="1.0" encoding="utf-8"?>
<comments xmlns="http://schemas.openxmlformats.org/spreadsheetml/2006/main">
  <authors>
    <author>Martin Strecker</author>
  </authors>
  <commentList>
    <comment ref="I50" authorId="0" shapeId="0">
      <text>
        <r>
          <rPr>
            <sz val="9"/>
            <color rgb="FF000000"/>
            <rFont val="Tahoma"/>
            <family val="2"/>
          </rPr>
          <t>Le total des pondérations doit atteindre 100.</t>
        </r>
      </text>
    </comment>
  </commentList>
</comments>
</file>

<file path=xl/sharedStrings.xml><?xml version="1.0" encoding="utf-8"?>
<sst xmlns="http://schemas.openxmlformats.org/spreadsheetml/2006/main" count="632" uniqueCount="390">
  <si>
    <r>
      <rPr>
        <sz val="8"/>
        <color theme="1"/>
        <rFont val="Arial"/>
        <family val="2"/>
      </rPr>
      <t>Pondération</t>
    </r>
  </si>
  <si>
    <r>
      <rPr>
        <sz val="8"/>
        <color theme="1"/>
        <rFont val="Arial"/>
        <family val="2"/>
      </rPr>
      <t>Critère</t>
    </r>
  </si>
  <si>
    <r>
      <rPr>
        <sz val="8"/>
        <rFont val="Arial"/>
        <family val="2"/>
      </rPr>
      <t>Évaluation</t>
    </r>
  </si>
  <si>
    <r>
      <rPr>
        <b/>
        <sz val="10"/>
        <rFont val="Arial"/>
        <family val="2"/>
      </rPr>
      <t>Rang</t>
    </r>
  </si>
  <si>
    <r>
      <rPr>
        <sz val="8"/>
        <rFont val="Arial"/>
        <family val="2"/>
      </rPr>
      <t xml:space="preserve"> </t>
    </r>
  </si>
  <si>
    <r>
      <rPr>
        <sz val="8"/>
        <rFont val="Arial"/>
        <family val="2"/>
      </rPr>
      <t>en %</t>
    </r>
  </si>
  <si>
    <r>
      <rPr>
        <sz val="8"/>
        <rFont val="Arial"/>
        <family val="2"/>
      </rPr>
      <t>Points</t>
    </r>
  </si>
  <si>
    <r>
      <rPr>
        <sz val="8"/>
        <rFont val="Univers (WN)"/>
      </rPr>
      <t>(max. 10)</t>
    </r>
  </si>
  <si>
    <r>
      <rPr>
        <sz val="8"/>
        <rFont val="Arial"/>
        <family val="2"/>
      </rPr>
      <t>(2)x(3)</t>
    </r>
  </si>
  <si>
    <r>
      <rPr>
        <b/>
        <sz val="8"/>
        <rFont val="Arial"/>
        <family val="2"/>
      </rPr>
      <t>Total 1.</t>
    </r>
  </si>
  <si>
    <r>
      <rPr>
        <b/>
        <sz val="10"/>
        <color theme="1"/>
        <rFont val="Arial"/>
        <family val="2"/>
      </rPr>
      <t>Pays et régions (sélection de base)</t>
    </r>
  </si>
  <si>
    <r>
      <rPr>
        <b/>
        <sz val="10"/>
        <color theme="1"/>
        <rFont val="Arial"/>
        <family val="2"/>
      </rPr>
      <t>Pays et régions (ligne 35)</t>
    </r>
  </si>
  <si>
    <r>
      <rPr>
        <b/>
        <sz val="10"/>
        <color theme="1"/>
        <rFont val="Arial"/>
        <family val="2"/>
      </rPr>
      <t>Sélection oui/non</t>
    </r>
  </si>
  <si>
    <r>
      <rPr>
        <sz val="10"/>
        <color theme="1"/>
        <rFont val="Arial"/>
        <family val="2"/>
      </rPr>
      <t>oui</t>
    </r>
  </si>
  <si>
    <r>
      <rPr>
        <sz val="10"/>
        <color theme="1"/>
        <rFont val="Arial"/>
        <family val="2"/>
      </rPr>
      <t>non</t>
    </r>
  </si>
  <si>
    <r>
      <rPr>
        <sz val="10"/>
        <color rgb="FF000000"/>
        <rFont val="Arial"/>
        <family val="2"/>
      </rPr>
      <t>Anguilla</t>
    </r>
  </si>
  <si>
    <r>
      <rPr>
        <sz val="10"/>
        <color rgb="FF000000"/>
        <rFont val="Arial"/>
        <family val="2"/>
      </rPr>
      <t>Côte d’Ivoire</t>
    </r>
  </si>
  <si>
    <r>
      <rPr>
        <sz val="10"/>
        <color rgb="FF000000"/>
        <rFont val="Arial"/>
        <family val="2"/>
      </rPr>
      <t>Iraq</t>
    </r>
  </si>
  <si>
    <r>
      <rPr>
        <sz val="10"/>
        <color rgb="FF000000"/>
        <rFont val="Arial"/>
        <family val="2"/>
      </rPr>
      <t>Jordanie</t>
    </r>
  </si>
  <si>
    <r>
      <rPr>
        <sz val="10"/>
        <color rgb="FF000000"/>
        <rFont val="Arial"/>
        <family val="2"/>
      </rPr>
      <t>Saint-Barthélemy</t>
    </r>
  </si>
  <si>
    <r>
      <rPr>
        <sz val="10"/>
        <color rgb="FF000000"/>
        <rFont val="Arial"/>
        <family val="2"/>
      </rPr>
      <t>État de Palestine</t>
    </r>
  </si>
  <si>
    <r>
      <rPr>
        <sz val="10"/>
        <color rgb="FF000000"/>
        <rFont val="Arial"/>
        <family val="2"/>
      </rPr>
      <t>République arabe syrienne</t>
    </r>
  </si>
  <si>
    <r>
      <rPr>
        <sz val="10"/>
        <color rgb="FF000000"/>
        <rFont val="Arial"/>
        <family val="2"/>
      </rPr>
      <t>Turquie</t>
    </r>
  </si>
  <si>
    <r>
      <rPr>
        <sz val="10"/>
        <color rgb="FF000000"/>
        <rFont val="Arial"/>
        <family val="2"/>
      </rPr>
      <t>Yémen</t>
    </r>
  </si>
  <si>
    <r>
      <rPr>
        <b/>
        <sz val="10"/>
        <color theme="1"/>
        <rFont val="Arial"/>
        <family val="2"/>
      </rPr>
      <t>adapté/non adapté</t>
    </r>
  </si>
  <si>
    <r>
      <rPr>
        <sz val="8"/>
        <color theme="1"/>
        <rFont val="Arial"/>
        <family val="2"/>
      </rPr>
      <t>Au moins</t>
    </r>
  </si>
  <si>
    <r>
      <rPr>
        <b/>
        <sz val="10"/>
        <color theme="1"/>
        <rFont val="Arial"/>
        <family val="2"/>
      </rPr>
      <t>Pays et régions</t>
    </r>
  </si>
  <si>
    <r>
      <rPr>
        <sz val="10"/>
        <color theme="1"/>
        <rFont val="Arial"/>
        <family val="2"/>
      </rPr>
      <t xml:space="preserve">dans la région Monde </t>
    </r>
  </si>
  <si>
    <r>
      <rPr>
        <sz val="10"/>
        <color theme="1"/>
        <rFont val="Arial"/>
        <family val="2"/>
      </rPr>
      <t xml:space="preserve">dans la région Afrique </t>
    </r>
  </si>
  <si>
    <r>
      <rPr>
        <sz val="10"/>
        <color theme="1"/>
        <rFont val="Arial"/>
        <family val="2"/>
      </rPr>
      <t xml:space="preserve">dans la région Afrique orientale </t>
    </r>
  </si>
  <si>
    <r>
      <rPr>
        <sz val="10"/>
        <color theme="1"/>
        <rFont val="Arial"/>
        <family val="2"/>
      </rPr>
      <t xml:space="preserve">dans la région Afrique centrale </t>
    </r>
  </si>
  <si>
    <r>
      <rPr>
        <sz val="10"/>
        <color theme="1"/>
        <rFont val="Arial"/>
        <family val="2"/>
      </rPr>
      <t xml:space="preserve">dans la région Afrique septentrionale </t>
    </r>
  </si>
  <si>
    <r>
      <rPr>
        <sz val="10"/>
        <color theme="1"/>
        <rFont val="Arial"/>
        <family val="2"/>
      </rPr>
      <t xml:space="preserve">dans la région Afrique australe </t>
    </r>
  </si>
  <si>
    <r>
      <rPr>
        <sz val="10"/>
        <color theme="1"/>
        <rFont val="Arial"/>
        <family val="2"/>
      </rPr>
      <t xml:space="preserve">dans la région Afrique occidentale </t>
    </r>
  </si>
  <si>
    <r>
      <rPr>
        <sz val="10"/>
        <color theme="1"/>
        <rFont val="Arial"/>
        <family val="2"/>
      </rPr>
      <t xml:space="preserve">dans la région Amériques </t>
    </r>
  </si>
  <si>
    <r>
      <rPr>
        <sz val="10"/>
        <color theme="1"/>
        <rFont val="Arial"/>
        <family val="2"/>
      </rPr>
      <t xml:space="preserve">dans la région Amérique latine et Caraïbes </t>
    </r>
  </si>
  <si>
    <r>
      <rPr>
        <sz val="10"/>
        <color theme="1"/>
        <rFont val="Arial"/>
        <family val="2"/>
      </rPr>
      <t xml:space="preserve">dans la région Caraïbes </t>
    </r>
  </si>
  <si>
    <r>
      <rPr>
        <sz val="10"/>
        <color theme="1"/>
        <rFont val="Arial"/>
        <family val="2"/>
      </rPr>
      <t xml:space="preserve">dans la région Amérique centrale </t>
    </r>
  </si>
  <si>
    <r>
      <rPr>
        <sz val="10"/>
        <color theme="1"/>
        <rFont val="Arial"/>
        <family val="2"/>
      </rPr>
      <t xml:space="preserve">dans la région Amérique du Sud </t>
    </r>
  </si>
  <si>
    <r>
      <rPr>
        <sz val="10"/>
        <color theme="1"/>
        <rFont val="Arial"/>
        <family val="2"/>
      </rPr>
      <t xml:space="preserve">dans la région Amérique septentrionale </t>
    </r>
  </si>
  <si>
    <r>
      <rPr>
        <sz val="10"/>
        <color theme="1"/>
        <rFont val="Arial"/>
        <family val="2"/>
      </rPr>
      <t xml:space="preserve">dans la région Asie </t>
    </r>
  </si>
  <si>
    <r>
      <rPr>
        <sz val="10"/>
        <color theme="1"/>
        <rFont val="Arial"/>
        <family val="2"/>
      </rPr>
      <t xml:space="preserve">dans la région Asie centrale </t>
    </r>
  </si>
  <si>
    <r>
      <rPr>
        <sz val="10"/>
        <color theme="1"/>
        <rFont val="Arial"/>
        <family val="2"/>
      </rPr>
      <t xml:space="preserve">dans la région Asie orientale </t>
    </r>
  </si>
  <si>
    <r>
      <rPr>
        <sz val="10"/>
        <color theme="1"/>
        <rFont val="Arial"/>
        <family val="2"/>
      </rPr>
      <t xml:space="preserve">dans la région Asie méridionale </t>
    </r>
  </si>
  <si>
    <r>
      <rPr>
        <sz val="10"/>
        <color theme="1"/>
        <rFont val="Arial"/>
        <family val="2"/>
      </rPr>
      <t xml:space="preserve">dans la région Asie du Sud-Est </t>
    </r>
  </si>
  <si>
    <r>
      <rPr>
        <sz val="10"/>
        <color theme="1"/>
        <rFont val="Arial"/>
        <family val="2"/>
      </rPr>
      <t xml:space="preserve">dans la région Asie occidentale </t>
    </r>
  </si>
  <si>
    <r>
      <rPr>
        <sz val="10"/>
        <color theme="1"/>
        <rFont val="Arial"/>
        <family val="2"/>
      </rPr>
      <t xml:space="preserve">dans la région Europe </t>
    </r>
  </si>
  <si>
    <r>
      <rPr>
        <sz val="10"/>
        <color theme="1"/>
        <rFont val="Arial"/>
        <family val="2"/>
      </rPr>
      <t xml:space="preserve">dans la région Europe orientale </t>
    </r>
  </si>
  <si>
    <r>
      <rPr>
        <sz val="10"/>
        <color theme="1"/>
        <rFont val="Arial"/>
        <family val="2"/>
      </rPr>
      <t xml:space="preserve">dans la région Europe septentrionale </t>
    </r>
  </si>
  <si>
    <r>
      <rPr>
        <sz val="10"/>
        <color theme="1"/>
        <rFont val="Arial"/>
        <family val="2"/>
      </rPr>
      <t xml:space="preserve">dans la région Europe méridionale </t>
    </r>
  </si>
  <si>
    <r>
      <rPr>
        <sz val="10"/>
        <color theme="1"/>
        <rFont val="Arial"/>
        <family val="2"/>
      </rPr>
      <t xml:space="preserve">dans la région Europe occidentale </t>
    </r>
  </si>
  <si>
    <r>
      <rPr>
        <sz val="10"/>
        <color theme="1"/>
        <rFont val="Arial"/>
        <family val="2"/>
      </rPr>
      <t xml:space="preserve">dans la région Océanie </t>
    </r>
  </si>
  <si>
    <r>
      <rPr>
        <sz val="8"/>
        <color theme="1"/>
        <rFont val="Arial"/>
        <family val="2"/>
      </rPr>
      <t>Au moins</t>
    </r>
  </si>
  <si>
    <r>
      <rPr>
        <sz val="10"/>
        <color theme="1"/>
        <rFont val="Arial"/>
        <family val="2"/>
      </rPr>
      <t>Monde</t>
    </r>
  </si>
  <si>
    <r>
      <rPr>
        <sz val="10"/>
        <color theme="1"/>
        <rFont val="Arial"/>
        <family val="2"/>
      </rPr>
      <t>Amérique latine et Caraïbes     </t>
    </r>
  </si>
  <si>
    <r>
      <rPr>
        <sz val="10"/>
        <color theme="1"/>
        <rFont val="Arial"/>
        <family val="2"/>
      </rPr>
      <t>Caraïbes</t>
    </r>
  </si>
  <si>
    <r>
      <rPr>
        <sz val="10"/>
        <color theme="1"/>
        <rFont val="Arial"/>
        <family val="2"/>
      </rPr>
      <t>Amérique du Sud</t>
    </r>
  </si>
  <si>
    <r>
      <rPr>
        <b/>
        <sz val="10"/>
        <rFont val="Arial"/>
        <family val="2"/>
      </rPr>
      <t>Total</t>
    </r>
  </si>
  <si>
    <r>
      <rPr>
        <sz val="8"/>
        <rFont val="Arial"/>
        <family val="2"/>
      </rPr>
      <t>(2)x(5)</t>
    </r>
  </si>
  <si>
    <r>
      <rPr>
        <sz val="8"/>
        <rFont val="Arial"/>
        <family val="2"/>
      </rPr>
      <t>(2)x(7)</t>
    </r>
  </si>
  <si>
    <r>
      <rPr>
        <sz val="8"/>
        <rFont val="Arial"/>
        <family val="2"/>
      </rPr>
      <t>(2)x(9)</t>
    </r>
  </si>
  <si>
    <r>
      <rPr>
        <sz val="8"/>
        <rFont val="Arial"/>
        <family val="2"/>
      </rPr>
      <t>(2)x(11)</t>
    </r>
  </si>
  <si>
    <r>
      <rPr>
        <sz val="22"/>
        <color rgb="FF808080"/>
        <rFont val="Arial"/>
        <family val="2"/>
      </rPr>
      <t>Entreprises 1 à 5</t>
    </r>
  </si>
  <si>
    <r>
      <rPr>
        <b/>
        <sz val="8"/>
        <color theme="1"/>
        <rFont val="Arial"/>
        <family val="2"/>
      </rPr>
      <t>Résultat</t>
    </r>
  </si>
  <si>
    <r>
      <rPr>
        <b/>
        <sz val="10"/>
        <color theme="1"/>
        <rFont val="Arial"/>
        <family val="2"/>
      </rPr>
      <t>Résultat global des évaluations commerciale et technique</t>
    </r>
  </si>
  <si>
    <r>
      <rPr>
        <sz val="8"/>
        <rFont val="Arial"/>
        <family val="2"/>
      </rPr>
      <t xml:space="preserve">Pour l’évaluation technique : </t>
    </r>
  </si>
  <si>
    <r>
      <rPr>
        <sz val="8"/>
        <rFont val="Arial"/>
        <family val="2"/>
      </rPr>
      <t>Pour l’évaluation commerciale :</t>
    </r>
  </si>
  <si>
    <r>
      <rPr>
        <sz val="8"/>
        <color theme="1"/>
        <rFont val="Arial"/>
        <family val="2"/>
      </rPr>
      <t>Responsable du marché</t>
    </r>
  </si>
  <si>
    <r>
      <rPr>
        <b/>
        <sz val="8"/>
        <color theme="1"/>
        <rFont val="Arial"/>
        <family val="2"/>
      </rPr>
      <t>Candidat / soumissionnaire 2</t>
    </r>
  </si>
  <si>
    <r>
      <rPr>
        <b/>
        <sz val="8"/>
        <color theme="1"/>
        <rFont val="Arial"/>
        <family val="2"/>
      </rPr>
      <t>Candidat / soumissionnaire 3</t>
    </r>
  </si>
  <si>
    <r>
      <rPr>
        <b/>
        <sz val="8"/>
        <color theme="1"/>
        <rFont val="Arial"/>
        <family val="2"/>
      </rPr>
      <t>Candidat / soumissionnaire 4</t>
    </r>
  </si>
  <si>
    <r>
      <rPr>
        <b/>
        <sz val="8"/>
        <color theme="1"/>
        <rFont val="Arial"/>
        <family val="2"/>
      </rPr>
      <t>Candidat / soumissionnaire 5</t>
    </r>
  </si>
  <si>
    <r>
      <rPr>
        <sz val="10"/>
        <color theme="1"/>
        <rFont val="Arial"/>
        <family val="2"/>
      </rPr>
      <t>non applicable</t>
    </r>
  </si>
  <si>
    <r>
      <rPr>
        <sz val="8"/>
        <color theme="1"/>
        <rFont val="Arial"/>
        <family val="2"/>
      </rPr>
      <t>Évaluation commerciale</t>
    </r>
  </si>
  <si>
    <r>
      <rPr>
        <sz val="8"/>
        <color theme="1"/>
        <rFont val="Arial"/>
        <family val="2"/>
      </rPr>
      <t>Évaluation technique</t>
    </r>
  </si>
  <si>
    <r>
      <rPr>
        <sz val="8"/>
        <color theme="1"/>
        <rFont val="Arial"/>
        <family val="2"/>
      </rPr>
      <t xml:space="preserve"> Intitulé du projet :</t>
    </r>
  </si>
  <si>
    <r>
      <rPr>
        <sz val="8"/>
        <color theme="1"/>
        <rFont val="Arial"/>
        <family val="2"/>
      </rPr>
      <t xml:space="preserve"> Objet de l’appel 
d’offres (prestation) :</t>
    </r>
  </si>
  <si>
    <r>
      <rPr>
        <b/>
        <sz val="10"/>
        <color theme="1"/>
        <rFont val="Arial"/>
        <family val="2"/>
      </rPr>
      <t>Partie A : Informations générales (toutes procédures)</t>
    </r>
  </si>
  <si>
    <r>
      <rPr>
        <i/>
        <sz val="8"/>
        <color rgb="FF7F7F7F"/>
        <rFont val="Calibri"/>
        <family val="2"/>
        <scheme val="minor"/>
      </rPr>
      <t xml:space="preserve"> (ce chiffre augmente automatiquement dès lors que des données sont saisies aux pages 2-4)</t>
    </r>
  </si>
  <si>
    <r>
      <rPr>
        <b/>
        <sz val="10"/>
        <color theme="1"/>
        <rFont val="Arial"/>
        <family val="2"/>
      </rPr>
      <t>Ordre de classement</t>
    </r>
  </si>
  <si>
    <r>
      <rPr>
        <b/>
        <sz val="8"/>
        <color theme="1"/>
        <rFont val="Arial"/>
        <family val="2"/>
      </rPr>
      <t>Résultat</t>
    </r>
  </si>
  <si>
    <r>
      <rPr>
        <sz val="8"/>
        <rFont val="Arial"/>
        <family val="2"/>
      </rPr>
      <t>Points</t>
    </r>
  </si>
  <si>
    <r>
      <rPr>
        <sz val="8"/>
        <rFont val="Arial"/>
        <family val="2"/>
      </rPr>
      <t>Évaluation</t>
    </r>
  </si>
  <si>
    <r>
      <rPr>
        <sz val="8"/>
        <rFont val="Arial"/>
        <family val="2"/>
      </rPr>
      <t>Points</t>
    </r>
  </si>
  <si>
    <r>
      <rPr>
        <sz val="8"/>
        <rFont val="Arial"/>
        <family val="2"/>
      </rPr>
      <t>Évaluation</t>
    </r>
  </si>
  <si>
    <r>
      <rPr>
        <sz val="8"/>
        <rFont val="Arial"/>
        <family val="2"/>
      </rPr>
      <t>Points</t>
    </r>
  </si>
  <si>
    <r>
      <rPr>
        <sz val="8"/>
        <rFont val="Arial"/>
        <family val="2"/>
      </rPr>
      <t>Évaluation</t>
    </r>
  </si>
  <si>
    <r>
      <rPr>
        <sz val="8"/>
        <rFont val="Arial"/>
        <family val="2"/>
      </rPr>
      <t>Points</t>
    </r>
  </si>
  <si>
    <r>
      <rPr>
        <sz val="8"/>
        <rFont val="Arial"/>
        <family val="2"/>
      </rPr>
      <t>Évaluation</t>
    </r>
  </si>
  <si>
    <r>
      <rPr>
        <sz val="8"/>
        <rFont val="Univers (WN)"/>
      </rPr>
      <t>(max. 10)</t>
    </r>
  </si>
  <si>
    <r>
      <rPr>
        <sz val="8"/>
        <rFont val="Univers (WN)"/>
      </rPr>
      <t>(max. 10)</t>
    </r>
  </si>
  <si>
    <r>
      <rPr>
        <sz val="8"/>
        <rFont val="Univers (WN)"/>
      </rPr>
      <t>(max. 10)</t>
    </r>
  </si>
  <si>
    <r>
      <rPr>
        <sz val="8"/>
        <rFont val="Univers (WN)"/>
      </rPr>
      <t>(max. 10)</t>
    </r>
  </si>
  <si>
    <r>
      <rPr>
        <sz val="10"/>
        <color theme="1"/>
        <rFont val="Arial"/>
        <family val="2"/>
      </rPr>
      <t>Afrique</t>
    </r>
  </si>
  <si>
    <r>
      <rPr>
        <sz val="10"/>
        <color theme="1"/>
        <rFont val="Arial"/>
        <family val="2"/>
      </rPr>
      <t>Afrique orientale</t>
    </r>
  </si>
  <si>
    <r>
      <rPr>
        <sz val="10"/>
        <color theme="1"/>
        <rFont val="Arial"/>
        <family val="2"/>
      </rPr>
      <t>Afrique centrale</t>
    </r>
  </si>
  <si>
    <r>
      <rPr>
        <sz val="10"/>
        <color theme="1"/>
        <rFont val="Arial"/>
        <family val="2"/>
      </rPr>
      <t>Afrique septentrionale</t>
    </r>
  </si>
  <si>
    <r>
      <rPr>
        <sz val="10"/>
        <color theme="1"/>
        <rFont val="Arial"/>
        <family val="2"/>
      </rPr>
      <t>Afrique australe</t>
    </r>
  </si>
  <si>
    <r>
      <rPr>
        <sz val="10"/>
        <color theme="1"/>
        <rFont val="Arial"/>
        <family val="2"/>
      </rPr>
      <t>Afrique occidentale</t>
    </r>
  </si>
  <si>
    <r>
      <rPr>
        <sz val="10"/>
        <color theme="1"/>
        <rFont val="Arial"/>
        <family val="2"/>
      </rPr>
      <t>Amériques</t>
    </r>
  </si>
  <si>
    <r>
      <rPr>
        <sz val="10"/>
        <color theme="1"/>
        <rFont val="Arial"/>
        <family val="2"/>
      </rPr>
      <t>Amérique centrale</t>
    </r>
  </si>
  <si>
    <r>
      <rPr>
        <sz val="10"/>
        <color theme="1"/>
        <rFont val="Arial"/>
        <family val="2"/>
      </rPr>
      <t>Amérique septentrionale</t>
    </r>
  </si>
  <si>
    <r>
      <rPr>
        <sz val="10"/>
        <color theme="1"/>
        <rFont val="Arial"/>
        <family val="2"/>
      </rPr>
      <t>Asie</t>
    </r>
  </si>
  <si>
    <r>
      <rPr>
        <sz val="10"/>
        <color theme="1"/>
        <rFont val="Arial"/>
        <family val="2"/>
      </rPr>
      <t>Asie centrale</t>
    </r>
  </si>
  <si>
    <r>
      <rPr>
        <sz val="10"/>
        <color theme="1"/>
        <rFont val="Arial"/>
        <family val="2"/>
      </rPr>
      <t>Asie orientale</t>
    </r>
  </si>
  <si>
    <r>
      <rPr>
        <sz val="10"/>
        <color theme="1"/>
        <rFont val="Arial"/>
        <family val="2"/>
      </rPr>
      <t>Asie méridionale</t>
    </r>
  </si>
  <si>
    <r>
      <rPr>
        <sz val="10"/>
        <color theme="1"/>
        <rFont val="Arial"/>
        <family val="2"/>
      </rPr>
      <t>Asie du Sud-Est</t>
    </r>
  </si>
  <si>
    <r>
      <rPr>
        <sz val="10"/>
        <color theme="1"/>
        <rFont val="Arial"/>
        <family val="2"/>
      </rPr>
      <t>Asie occidentale</t>
    </r>
  </si>
  <si>
    <r>
      <rPr>
        <sz val="10"/>
        <color theme="1"/>
        <rFont val="Arial"/>
        <family val="2"/>
      </rPr>
      <t>Europe</t>
    </r>
  </si>
  <si>
    <r>
      <rPr>
        <sz val="10"/>
        <color theme="1"/>
        <rFont val="Arial"/>
        <family val="2"/>
      </rPr>
      <t>Europe orientale</t>
    </r>
  </si>
  <si>
    <r>
      <rPr>
        <sz val="10"/>
        <color theme="1"/>
        <rFont val="Arial"/>
        <family val="2"/>
      </rPr>
      <t>Europe septentrionale</t>
    </r>
  </si>
  <si>
    <r>
      <rPr>
        <sz val="10"/>
        <color theme="1"/>
        <rFont val="Arial"/>
        <family val="2"/>
      </rPr>
      <t>Europe méridionale</t>
    </r>
  </si>
  <si>
    <r>
      <rPr>
        <sz val="10"/>
        <color theme="1"/>
        <rFont val="Arial"/>
        <family val="2"/>
      </rPr>
      <t>Europe occidentale</t>
    </r>
  </si>
  <si>
    <r>
      <rPr>
        <sz val="10"/>
        <color theme="1"/>
        <rFont val="Arial"/>
        <family val="2"/>
      </rPr>
      <t>Océanie</t>
    </r>
  </si>
  <si>
    <r>
      <rPr>
        <sz val="10"/>
        <color rgb="FF000000"/>
        <rFont val="Arial"/>
        <family val="2"/>
      </rPr>
      <t>Afghanistan</t>
    </r>
  </si>
  <si>
    <r>
      <rPr>
        <sz val="10"/>
        <color rgb="FF000000"/>
        <rFont val="Arial"/>
        <family val="2"/>
      </rPr>
      <t>Îles d’Åland</t>
    </r>
  </si>
  <si>
    <r>
      <rPr>
        <sz val="10"/>
        <color rgb="FF000000"/>
        <rFont val="Arial"/>
        <family val="2"/>
      </rPr>
      <t>Albanie</t>
    </r>
  </si>
  <si>
    <r>
      <rPr>
        <sz val="10"/>
        <color rgb="FF000000"/>
        <rFont val="Arial"/>
        <family val="2"/>
      </rPr>
      <t>Algérie</t>
    </r>
  </si>
  <si>
    <r>
      <rPr>
        <sz val="10"/>
        <color rgb="FF000000"/>
        <rFont val="Arial"/>
        <family val="2"/>
      </rPr>
      <t>Samoa américaines</t>
    </r>
  </si>
  <si>
    <r>
      <rPr>
        <sz val="10"/>
        <color rgb="FF000000"/>
        <rFont val="Arial"/>
        <family val="2"/>
      </rPr>
      <t>Andorre</t>
    </r>
  </si>
  <si>
    <r>
      <rPr>
        <sz val="10"/>
        <color rgb="FF000000"/>
        <rFont val="Arial"/>
        <family val="2"/>
      </rPr>
      <t>Angola</t>
    </r>
  </si>
  <si>
    <r>
      <rPr>
        <sz val="10"/>
        <color rgb="FF000000"/>
        <rFont val="Arial"/>
        <family val="2"/>
      </rPr>
      <t>Antigua-et-Barbuda</t>
    </r>
  </si>
  <si>
    <r>
      <rPr>
        <sz val="10"/>
        <color rgb="FF000000"/>
        <rFont val="Arial"/>
        <family val="2"/>
      </rPr>
      <t>Argentine</t>
    </r>
  </si>
  <si>
    <r>
      <rPr>
        <sz val="10"/>
        <color rgb="FF000000"/>
        <rFont val="Arial"/>
        <family val="2"/>
      </rPr>
      <t>Arménie</t>
    </r>
  </si>
  <si>
    <r>
      <rPr>
        <sz val="10"/>
        <color rgb="FF000000"/>
        <rFont val="Arial"/>
        <family val="2"/>
      </rPr>
      <t>Aruba</t>
    </r>
  </si>
  <si>
    <r>
      <rPr>
        <sz val="10"/>
        <color rgb="FF000000"/>
        <rFont val="Arial"/>
        <family val="2"/>
      </rPr>
      <t>Australie</t>
    </r>
  </si>
  <si>
    <r>
      <rPr>
        <sz val="10"/>
        <color rgb="FF000000"/>
        <rFont val="Arial"/>
        <family val="2"/>
      </rPr>
      <t>Autriche</t>
    </r>
  </si>
  <si>
    <r>
      <rPr>
        <sz val="10"/>
        <color rgb="FF000000"/>
        <rFont val="Arial"/>
        <family val="2"/>
      </rPr>
      <t>Azerbaïdjan</t>
    </r>
  </si>
  <si>
    <r>
      <rPr>
        <sz val="10"/>
        <color rgb="FF000000"/>
        <rFont val="Arial"/>
        <family val="2"/>
      </rPr>
      <t>Bahamas</t>
    </r>
  </si>
  <si>
    <r>
      <rPr>
        <sz val="10"/>
        <color rgb="FF000000"/>
        <rFont val="Arial"/>
        <family val="2"/>
      </rPr>
      <t>Bahreïn</t>
    </r>
  </si>
  <si>
    <r>
      <rPr>
        <sz val="10"/>
        <color rgb="FF000000"/>
        <rFont val="Arial"/>
        <family val="2"/>
      </rPr>
      <t>Bangladesh</t>
    </r>
  </si>
  <si>
    <r>
      <rPr>
        <sz val="10"/>
        <color rgb="FF000000"/>
        <rFont val="Arial"/>
        <family val="2"/>
      </rPr>
      <t>Barbade</t>
    </r>
  </si>
  <si>
    <r>
      <rPr>
        <sz val="10"/>
        <color rgb="FF000000"/>
        <rFont val="Arial"/>
        <family val="2"/>
      </rPr>
      <t>Bélarus</t>
    </r>
  </si>
  <si>
    <r>
      <rPr>
        <sz val="10"/>
        <color rgb="FF000000"/>
        <rFont val="Arial"/>
        <family val="2"/>
      </rPr>
      <t>Belgique</t>
    </r>
  </si>
  <si>
    <r>
      <rPr>
        <sz val="10"/>
        <color rgb="FF000000"/>
        <rFont val="Arial"/>
        <family val="2"/>
      </rPr>
      <t>Belize</t>
    </r>
  </si>
  <si>
    <r>
      <rPr>
        <sz val="10"/>
        <color rgb="FF000000"/>
        <rFont val="Arial"/>
        <family val="2"/>
      </rPr>
      <t>Bénin</t>
    </r>
  </si>
  <si>
    <r>
      <rPr>
        <sz val="10"/>
        <color rgb="FF000000"/>
        <rFont val="Arial"/>
        <family val="2"/>
      </rPr>
      <t>Bermudes</t>
    </r>
  </si>
  <si>
    <r>
      <rPr>
        <sz val="10"/>
        <color rgb="FF000000"/>
        <rFont val="Arial"/>
        <family val="2"/>
      </rPr>
      <t>Bhoutan</t>
    </r>
  </si>
  <si>
    <r>
      <rPr>
        <sz val="10"/>
        <color rgb="FF000000"/>
        <rFont val="Arial"/>
        <family val="2"/>
      </rPr>
      <t>Bolivie (État plurinational de)</t>
    </r>
  </si>
  <si>
    <r>
      <rPr>
        <sz val="10"/>
        <color rgb="FF000000"/>
        <rFont val="Arial"/>
        <family val="2"/>
      </rPr>
      <t>Bonaire, Saint-Eustache et Saba</t>
    </r>
  </si>
  <si>
    <r>
      <rPr>
        <sz val="10"/>
        <color rgb="FF000000"/>
        <rFont val="Arial"/>
        <family val="2"/>
      </rPr>
      <t>Bosnie-Herzégovine</t>
    </r>
  </si>
  <si>
    <r>
      <rPr>
        <sz val="10"/>
        <color rgb="FF000000"/>
        <rFont val="Arial"/>
        <family val="2"/>
      </rPr>
      <t>Botswana</t>
    </r>
  </si>
  <si>
    <r>
      <rPr>
        <sz val="10"/>
        <color rgb="FF000000"/>
        <rFont val="Arial"/>
        <family val="2"/>
      </rPr>
      <t>Brésil</t>
    </r>
  </si>
  <si>
    <r>
      <rPr>
        <sz val="10"/>
        <color rgb="FF000000"/>
        <rFont val="Arial"/>
        <family val="2"/>
      </rPr>
      <t>Îles Vierges britanniques</t>
    </r>
  </si>
  <si>
    <r>
      <rPr>
        <sz val="10"/>
        <color rgb="FF000000"/>
        <rFont val="Arial"/>
        <family val="2"/>
      </rPr>
      <t>Brunéi Darussalam</t>
    </r>
  </si>
  <si>
    <r>
      <rPr>
        <sz val="10"/>
        <color rgb="FF000000"/>
        <rFont val="Arial"/>
        <family val="2"/>
      </rPr>
      <t>Bulgarie</t>
    </r>
  </si>
  <si>
    <r>
      <rPr>
        <sz val="10"/>
        <color rgb="FF000000"/>
        <rFont val="Arial"/>
        <family val="2"/>
      </rPr>
      <t>Burkina Faso</t>
    </r>
  </si>
  <si>
    <r>
      <rPr>
        <sz val="10"/>
        <color rgb="FF000000"/>
        <rFont val="Arial"/>
        <family val="2"/>
      </rPr>
      <t>Burundi</t>
    </r>
  </si>
  <si>
    <r>
      <rPr>
        <sz val="10"/>
        <color rgb="FF000000"/>
        <rFont val="Arial"/>
        <family val="2"/>
      </rPr>
      <t>Cambodge</t>
    </r>
  </si>
  <si>
    <r>
      <rPr>
        <sz val="10"/>
        <color rgb="FF000000"/>
        <rFont val="Arial"/>
        <family val="2"/>
      </rPr>
      <t>Cameroun</t>
    </r>
  </si>
  <si>
    <r>
      <rPr>
        <sz val="10"/>
        <color rgb="FF000000"/>
        <rFont val="Arial"/>
        <family val="2"/>
      </rPr>
      <t>Canada</t>
    </r>
  </si>
  <si>
    <r>
      <rPr>
        <sz val="10"/>
        <color rgb="FF000000"/>
        <rFont val="Arial"/>
        <family val="2"/>
      </rPr>
      <t>Îles Caïmanes</t>
    </r>
  </si>
  <si>
    <r>
      <rPr>
        <sz val="10"/>
        <color rgb="FF000000"/>
        <rFont val="Arial"/>
        <family val="2"/>
      </rPr>
      <t>République centrafricaine</t>
    </r>
  </si>
  <si>
    <r>
      <rPr>
        <sz val="10"/>
        <color rgb="FF000000"/>
        <rFont val="Arial"/>
        <family val="2"/>
      </rPr>
      <t>Tchad</t>
    </r>
  </si>
  <si>
    <r>
      <rPr>
        <sz val="10"/>
        <color rgb="FF000000"/>
        <rFont val="Arial"/>
        <family val="2"/>
      </rPr>
      <t>Îles Anglo-Normandes</t>
    </r>
  </si>
  <si>
    <r>
      <rPr>
        <sz val="10"/>
        <color rgb="FF000000"/>
        <rFont val="Arial"/>
        <family val="2"/>
      </rPr>
      <t>Chili</t>
    </r>
  </si>
  <si>
    <r>
      <rPr>
        <sz val="10"/>
        <color rgb="FF000000"/>
        <rFont val="Arial"/>
        <family val="2"/>
      </rPr>
      <t>Chine</t>
    </r>
  </si>
  <si>
    <r>
      <rPr>
        <sz val="10"/>
        <color rgb="FF000000"/>
        <rFont val="Arial"/>
        <family val="2"/>
      </rPr>
      <t>Chine, région administrative spéciale de Hong Kong</t>
    </r>
  </si>
  <si>
    <r>
      <rPr>
        <sz val="10"/>
        <color rgb="FF000000"/>
        <rFont val="Arial"/>
        <family val="2"/>
      </rPr>
      <t>Chine, région administrative spéciale de Macao</t>
    </r>
  </si>
  <si>
    <r>
      <rPr>
        <sz val="10"/>
        <color rgb="FF000000"/>
        <rFont val="Arial"/>
        <family val="2"/>
      </rPr>
      <t>Colombie</t>
    </r>
  </si>
  <si>
    <r>
      <rPr>
        <sz val="10"/>
        <color rgb="FF000000"/>
        <rFont val="Arial"/>
        <family val="2"/>
      </rPr>
      <t>Comores</t>
    </r>
  </si>
  <si>
    <r>
      <rPr>
        <sz val="10"/>
        <color rgb="FF000000"/>
        <rFont val="Arial"/>
        <family val="2"/>
      </rPr>
      <t>Congo</t>
    </r>
  </si>
  <si>
    <r>
      <rPr>
        <sz val="10"/>
        <color rgb="FF000000"/>
        <rFont val="Arial"/>
        <family val="2"/>
      </rPr>
      <t>Îles Cook</t>
    </r>
  </si>
  <si>
    <r>
      <rPr>
        <sz val="10"/>
        <color rgb="FF000000"/>
        <rFont val="Arial"/>
        <family val="2"/>
      </rPr>
      <t>Costa Rica</t>
    </r>
  </si>
  <si>
    <r>
      <rPr>
        <sz val="10"/>
        <color rgb="FF000000"/>
        <rFont val="Arial"/>
        <family val="2"/>
      </rPr>
      <t>Croatie</t>
    </r>
  </si>
  <si>
    <r>
      <rPr>
        <sz val="10"/>
        <color rgb="FF000000"/>
        <rFont val="Arial"/>
        <family val="2"/>
      </rPr>
      <t>Cuba</t>
    </r>
  </si>
  <si>
    <r>
      <rPr>
        <sz val="10"/>
        <color rgb="FF000000"/>
        <rFont val="Arial"/>
        <family val="2"/>
      </rPr>
      <t>Curaçao</t>
    </r>
  </si>
  <si>
    <r>
      <rPr>
        <sz val="10"/>
        <color rgb="FF000000"/>
        <rFont val="Arial"/>
        <family val="2"/>
      </rPr>
      <t>Chypre</t>
    </r>
  </si>
  <si>
    <r>
      <rPr>
        <sz val="10"/>
        <color rgb="FF000000"/>
        <rFont val="Arial"/>
        <family val="2"/>
      </rPr>
      <t>République tchèque</t>
    </r>
  </si>
  <si>
    <r>
      <rPr>
        <sz val="10"/>
        <color rgb="FF000000"/>
        <rFont val="Arial"/>
        <family val="2"/>
      </rPr>
      <t>République populaire démocratique de Corée</t>
    </r>
  </si>
  <si>
    <r>
      <rPr>
        <sz val="10"/>
        <color rgb="FF000000"/>
        <rFont val="Arial"/>
        <family val="2"/>
      </rPr>
      <t>République démocratique du Congo</t>
    </r>
  </si>
  <si>
    <r>
      <rPr>
        <sz val="10"/>
        <color rgb="FF000000"/>
        <rFont val="Arial"/>
        <family val="2"/>
      </rPr>
      <t>Danemark</t>
    </r>
  </si>
  <si>
    <r>
      <rPr>
        <sz val="10"/>
        <color rgb="FF000000"/>
        <rFont val="Arial"/>
        <family val="2"/>
      </rPr>
      <t>Djibouti</t>
    </r>
  </si>
  <si>
    <r>
      <rPr>
        <sz val="10"/>
        <color rgb="FF000000"/>
        <rFont val="Arial"/>
        <family val="2"/>
      </rPr>
      <t>Dominique</t>
    </r>
  </si>
  <si>
    <r>
      <rPr>
        <sz val="10"/>
        <color rgb="FF000000"/>
        <rFont val="Arial"/>
        <family val="2"/>
      </rPr>
      <t>République dominicaine</t>
    </r>
  </si>
  <si>
    <r>
      <rPr>
        <sz val="10"/>
        <color rgb="FF000000"/>
        <rFont val="Arial"/>
        <family val="2"/>
      </rPr>
      <t>Équateur</t>
    </r>
  </si>
  <si>
    <r>
      <rPr>
        <sz val="10"/>
        <color rgb="FF000000"/>
        <rFont val="Arial"/>
        <family val="2"/>
      </rPr>
      <t>Égypte</t>
    </r>
  </si>
  <si>
    <r>
      <rPr>
        <sz val="10"/>
        <color rgb="FF000000"/>
        <rFont val="Arial"/>
        <family val="2"/>
      </rPr>
      <t>El Salvador</t>
    </r>
  </si>
  <si>
    <r>
      <rPr>
        <sz val="10"/>
        <color rgb="FF000000"/>
        <rFont val="Arial"/>
        <family val="2"/>
      </rPr>
      <t>Guinée équatoriale</t>
    </r>
  </si>
  <si>
    <r>
      <rPr>
        <sz val="10"/>
        <color rgb="FF000000"/>
        <rFont val="Arial"/>
        <family val="2"/>
      </rPr>
      <t>Érythrée</t>
    </r>
  </si>
  <si>
    <r>
      <rPr>
        <sz val="10"/>
        <color rgb="FF000000"/>
        <rFont val="Arial"/>
        <family val="2"/>
      </rPr>
      <t>Estonie</t>
    </r>
  </si>
  <si>
    <r>
      <rPr>
        <sz val="10"/>
        <color rgb="FF000000"/>
        <rFont val="Arial"/>
        <family val="2"/>
      </rPr>
      <t>Éthiopie</t>
    </r>
  </si>
  <si>
    <r>
      <rPr>
        <sz val="10"/>
        <color rgb="FF000000"/>
        <rFont val="Arial"/>
        <family val="2"/>
      </rPr>
      <t>Îles Féroé</t>
    </r>
  </si>
  <si>
    <r>
      <rPr>
        <sz val="10"/>
        <color rgb="FF000000"/>
        <rFont val="Arial"/>
        <family val="2"/>
      </rPr>
      <t>Fidji</t>
    </r>
  </si>
  <si>
    <r>
      <rPr>
        <sz val="10"/>
        <color rgb="FF000000"/>
        <rFont val="Arial"/>
        <family val="2"/>
      </rPr>
      <t>Finlande</t>
    </r>
  </si>
  <si>
    <r>
      <rPr>
        <sz val="10"/>
        <color rgb="FF000000"/>
        <rFont val="Arial"/>
        <family val="2"/>
      </rPr>
      <t>France</t>
    </r>
  </si>
  <si>
    <r>
      <rPr>
        <sz val="10"/>
        <color rgb="FF000000"/>
        <rFont val="Arial"/>
        <family val="2"/>
      </rPr>
      <t>Guyane française</t>
    </r>
  </si>
  <si>
    <r>
      <rPr>
        <sz val="10"/>
        <color rgb="FF000000"/>
        <rFont val="Arial"/>
        <family val="2"/>
      </rPr>
      <t>Polynésie française</t>
    </r>
  </si>
  <si>
    <r>
      <rPr>
        <sz val="10"/>
        <color rgb="FF000000"/>
        <rFont val="Arial"/>
        <family val="2"/>
      </rPr>
      <t>Gabon</t>
    </r>
  </si>
  <si>
    <r>
      <rPr>
        <sz val="10"/>
        <color rgb="FF000000"/>
        <rFont val="Arial"/>
        <family val="2"/>
      </rPr>
      <t>Gambie</t>
    </r>
  </si>
  <si>
    <r>
      <rPr>
        <sz val="10"/>
        <color rgb="FF000000"/>
        <rFont val="Arial"/>
        <family val="2"/>
      </rPr>
      <t>Géorgie</t>
    </r>
  </si>
  <si>
    <r>
      <rPr>
        <sz val="10"/>
        <color rgb="FF000000"/>
        <rFont val="Arial"/>
        <family val="2"/>
      </rPr>
      <t>Allemagne</t>
    </r>
  </si>
  <si>
    <r>
      <rPr>
        <sz val="10"/>
        <color rgb="FF000000"/>
        <rFont val="Arial"/>
        <family val="2"/>
      </rPr>
      <t>Ghana</t>
    </r>
  </si>
  <si>
    <r>
      <rPr>
        <sz val="10"/>
        <color rgb="FF000000"/>
        <rFont val="Arial"/>
        <family val="2"/>
      </rPr>
      <t>Gibraltar</t>
    </r>
  </si>
  <si>
    <r>
      <rPr>
        <sz val="10"/>
        <color rgb="FF000000"/>
        <rFont val="Arial"/>
        <family val="2"/>
      </rPr>
      <t>Grèce</t>
    </r>
  </si>
  <si>
    <r>
      <rPr>
        <sz val="10"/>
        <color rgb="FF000000"/>
        <rFont val="Arial"/>
        <family val="2"/>
      </rPr>
      <t>Groenland</t>
    </r>
  </si>
  <si>
    <r>
      <rPr>
        <sz val="10"/>
        <color rgb="FF000000"/>
        <rFont val="Arial"/>
        <family val="2"/>
      </rPr>
      <t>Grenade</t>
    </r>
  </si>
  <si>
    <r>
      <rPr>
        <sz val="10"/>
        <color rgb="FF000000"/>
        <rFont val="Arial"/>
        <family val="2"/>
      </rPr>
      <t>Guadeloupe</t>
    </r>
  </si>
  <si>
    <r>
      <rPr>
        <sz val="10"/>
        <color rgb="FF000000"/>
        <rFont val="Arial"/>
        <family val="2"/>
      </rPr>
      <t>Guam</t>
    </r>
  </si>
  <si>
    <r>
      <rPr>
        <sz val="10"/>
        <color rgb="FF000000"/>
        <rFont val="Arial"/>
        <family val="2"/>
      </rPr>
      <t>Guatemala</t>
    </r>
  </si>
  <si>
    <r>
      <rPr>
        <sz val="10"/>
        <color rgb="FF000000"/>
        <rFont val="Arial"/>
        <family val="2"/>
      </rPr>
      <t>Guernesey</t>
    </r>
  </si>
  <si>
    <r>
      <rPr>
        <sz val="10"/>
        <color rgb="FF000000"/>
        <rFont val="Arial"/>
        <family val="2"/>
      </rPr>
      <t>Guinée</t>
    </r>
  </si>
  <si>
    <r>
      <rPr>
        <sz val="10"/>
        <color rgb="FF000000"/>
        <rFont val="Arial"/>
        <family val="2"/>
      </rPr>
      <t>Guinée-Bissau</t>
    </r>
  </si>
  <si>
    <r>
      <rPr>
        <sz val="10"/>
        <color rgb="FF000000"/>
        <rFont val="Arial"/>
        <family val="2"/>
      </rPr>
      <t>Guyana</t>
    </r>
  </si>
  <si>
    <r>
      <rPr>
        <sz val="10"/>
        <color rgb="FF000000"/>
        <rFont val="Arial"/>
        <family val="2"/>
      </rPr>
      <t>Haïti</t>
    </r>
  </si>
  <si>
    <r>
      <rPr>
        <sz val="10"/>
        <color rgb="FF000000"/>
        <rFont val="Arial"/>
        <family val="2"/>
      </rPr>
      <t>Saint-Siège</t>
    </r>
  </si>
  <si>
    <r>
      <rPr>
        <sz val="10"/>
        <color rgb="FF000000"/>
        <rFont val="Arial"/>
        <family val="2"/>
      </rPr>
      <t>Honduras</t>
    </r>
  </si>
  <si>
    <r>
      <rPr>
        <sz val="10"/>
        <color rgb="FF000000"/>
        <rFont val="Arial"/>
        <family val="2"/>
      </rPr>
      <t>Hongrie</t>
    </r>
  </si>
  <si>
    <r>
      <rPr>
        <sz val="10"/>
        <color rgb="FF000000"/>
        <rFont val="Arial"/>
        <family val="2"/>
      </rPr>
      <t>Islande</t>
    </r>
  </si>
  <si>
    <r>
      <rPr>
        <sz val="10"/>
        <color rgb="FF000000"/>
        <rFont val="Arial"/>
        <family val="2"/>
      </rPr>
      <t>Inde</t>
    </r>
  </si>
  <si>
    <r>
      <rPr>
        <sz val="10"/>
        <color rgb="FF000000"/>
        <rFont val="Arial"/>
        <family val="2"/>
      </rPr>
      <t>Indonésie</t>
    </r>
  </si>
  <si>
    <r>
      <rPr>
        <sz val="10"/>
        <color rgb="FF000000"/>
        <rFont val="Arial"/>
        <family val="2"/>
      </rPr>
      <t>Iran (République islamique d’)</t>
    </r>
  </si>
  <si>
    <r>
      <rPr>
        <sz val="10"/>
        <color rgb="FF000000"/>
        <rFont val="Arial"/>
        <family val="2"/>
      </rPr>
      <t>Irlande</t>
    </r>
  </si>
  <si>
    <r>
      <rPr>
        <sz val="10"/>
        <color rgb="FF000000"/>
        <rFont val="Arial"/>
        <family val="2"/>
      </rPr>
      <t>Île de Man</t>
    </r>
  </si>
  <si>
    <r>
      <rPr>
        <sz val="10"/>
        <color rgb="FF000000"/>
        <rFont val="Arial"/>
        <family val="2"/>
      </rPr>
      <t>Israël</t>
    </r>
  </si>
  <si>
    <r>
      <rPr>
        <sz val="10"/>
        <color rgb="FF000000"/>
        <rFont val="Arial"/>
        <family val="2"/>
      </rPr>
      <t>Italie</t>
    </r>
  </si>
  <si>
    <r>
      <rPr>
        <sz val="10"/>
        <color rgb="FF000000"/>
        <rFont val="Arial"/>
        <family val="2"/>
      </rPr>
      <t>Jamaïque</t>
    </r>
  </si>
  <si>
    <r>
      <rPr>
        <sz val="10"/>
        <color rgb="FF000000"/>
        <rFont val="Arial"/>
        <family val="2"/>
      </rPr>
      <t>Japon</t>
    </r>
  </si>
  <si>
    <r>
      <rPr>
        <sz val="10"/>
        <color rgb="FF000000"/>
        <rFont val="Arial"/>
        <family val="2"/>
      </rPr>
      <t>Jersey</t>
    </r>
  </si>
  <si>
    <r>
      <rPr>
        <sz val="10"/>
        <color rgb="FF000000"/>
        <rFont val="Arial"/>
        <family val="2"/>
      </rPr>
      <t>Kazakhstan</t>
    </r>
  </si>
  <si>
    <r>
      <rPr>
        <sz val="10"/>
        <color rgb="FF000000"/>
        <rFont val="Arial"/>
        <family val="2"/>
      </rPr>
      <t>Kenya</t>
    </r>
  </si>
  <si>
    <r>
      <rPr>
        <sz val="10"/>
        <color rgb="FF000000"/>
        <rFont val="Arial"/>
        <family val="2"/>
      </rPr>
      <t>Kiribati</t>
    </r>
  </si>
  <si>
    <r>
      <rPr>
        <sz val="10"/>
        <color rgb="FF000000"/>
        <rFont val="Arial"/>
        <family val="2"/>
      </rPr>
      <t>Koweït</t>
    </r>
  </si>
  <si>
    <r>
      <rPr>
        <sz val="10"/>
        <color rgb="FF000000"/>
        <rFont val="Arial"/>
        <family val="2"/>
      </rPr>
      <t>Kirghizistan</t>
    </r>
  </si>
  <si>
    <r>
      <rPr>
        <sz val="10"/>
        <color rgb="FF000000"/>
        <rFont val="Arial"/>
        <family val="2"/>
      </rPr>
      <t>République démocratique populaire lao</t>
    </r>
  </si>
  <si>
    <r>
      <rPr>
        <sz val="10"/>
        <color rgb="FF000000"/>
        <rFont val="Arial"/>
        <family val="2"/>
      </rPr>
      <t>Lettonie</t>
    </r>
  </si>
  <si>
    <r>
      <rPr>
        <sz val="10"/>
        <color rgb="FF000000"/>
        <rFont val="Arial"/>
        <family val="2"/>
      </rPr>
      <t>Liban</t>
    </r>
  </si>
  <si>
    <r>
      <rPr>
        <sz val="10"/>
        <color rgb="FF000000"/>
        <rFont val="Arial"/>
        <family val="2"/>
      </rPr>
      <t>Lesotho</t>
    </r>
  </si>
  <si>
    <r>
      <rPr>
        <sz val="10"/>
        <color rgb="FF000000"/>
        <rFont val="Arial"/>
        <family val="2"/>
      </rPr>
      <t>Libéria</t>
    </r>
  </si>
  <si>
    <r>
      <rPr>
        <sz val="10"/>
        <color rgb="FF000000"/>
        <rFont val="Arial"/>
        <family val="2"/>
      </rPr>
      <t>Libye</t>
    </r>
  </si>
  <si>
    <r>
      <rPr>
        <sz val="10"/>
        <color rgb="FF000000"/>
        <rFont val="Arial"/>
        <family val="2"/>
      </rPr>
      <t>Liechtenstein</t>
    </r>
  </si>
  <si>
    <r>
      <rPr>
        <sz val="10"/>
        <color rgb="FF000000"/>
        <rFont val="Arial"/>
        <family val="2"/>
      </rPr>
      <t>Lituanie</t>
    </r>
  </si>
  <si>
    <r>
      <rPr>
        <sz val="10"/>
        <color rgb="FF000000"/>
        <rFont val="Arial"/>
        <family val="2"/>
      </rPr>
      <t>Luxembourg</t>
    </r>
  </si>
  <si>
    <r>
      <rPr>
        <sz val="10"/>
        <color rgb="FF000000"/>
        <rFont val="Arial"/>
        <family val="2"/>
      </rPr>
      <t>Madagascar</t>
    </r>
  </si>
  <si>
    <r>
      <rPr>
        <sz val="10"/>
        <color rgb="FF000000"/>
        <rFont val="Arial"/>
        <family val="2"/>
      </rPr>
      <t>Malawi</t>
    </r>
  </si>
  <si>
    <r>
      <rPr>
        <sz val="10"/>
        <color rgb="FF000000"/>
        <rFont val="Arial"/>
        <family val="2"/>
      </rPr>
      <t>Malaisie</t>
    </r>
  </si>
  <si>
    <r>
      <rPr>
        <sz val="10"/>
        <color rgb="FF000000"/>
        <rFont val="Arial"/>
        <family val="2"/>
      </rPr>
      <t>Maldives</t>
    </r>
  </si>
  <si>
    <r>
      <rPr>
        <sz val="10"/>
        <color rgb="FF000000"/>
        <rFont val="Arial"/>
        <family val="2"/>
      </rPr>
      <t>Mali</t>
    </r>
  </si>
  <si>
    <r>
      <rPr>
        <sz val="10"/>
        <color rgb="FF000000"/>
        <rFont val="Arial"/>
        <family val="2"/>
      </rPr>
      <t>Malte</t>
    </r>
  </si>
  <si>
    <r>
      <rPr>
        <sz val="10"/>
        <color rgb="FF000000"/>
        <rFont val="Arial"/>
        <family val="2"/>
      </rPr>
      <t>Îles Marshall</t>
    </r>
  </si>
  <si>
    <r>
      <rPr>
        <sz val="10"/>
        <color rgb="FF000000"/>
        <rFont val="Arial"/>
        <family val="2"/>
      </rPr>
      <t>Martinique</t>
    </r>
  </si>
  <si>
    <r>
      <rPr>
        <sz val="10"/>
        <color rgb="FF000000"/>
        <rFont val="Arial"/>
        <family val="2"/>
      </rPr>
      <t>Mauritanie</t>
    </r>
  </si>
  <si>
    <r>
      <rPr>
        <sz val="10"/>
        <color rgb="FF000000"/>
        <rFont val="Arial"/>
        <family val="2"/>
      </rPr>
      <t>Maurice</t>
    </r>
  </si>
  <si>
    <r>
      <rPr>
        <sz val="10"/>
        <color rgb="FF000000"/>
        <rFont val="Arial"/>
        <family val="2"/>
      </rPr>
      <t>Mayotte</t>
    </r>
  </si>
  <si>
    <r>
      <rPr>
        <sz val="10"/>
        <color rgb="FF000000"/>
        <rFont val="Arial"/>
        <family val="2"/>
      </rPr>
      <t>Mexique</t>
    </r>
  </si>
  <si>
    <r>
      <rPr>
        <sz val="10"/>
        <color rgb="FF000000"/>
        <rFont val="Arial"/>
        <family val="2"/>
      </rPr>
      <t>Micronésie (États fédérés de)</t>
    </r>
  </si>
  <si>
    <r>
      <rPr>
        <sz val="10"/>
        <color rgb="FF000000"/>
        <rFont val="Arial"/>
        <family val="2"/>
      </rPr>
      <t>Monaco</t>
    </r>
  </si>
  <si>
    <r>
      <rPr>
        <sz val="10"/>
        <color rgb="FF000000"/>
        <rFont val="Arial"/>
        <family val="2"/>
      </rPr>
      <t>Mongolie</t>
    </r>
  </si>
  <si>
    <r>
      <rPr>
        <sz val="10"/>
        <color rgb="FF000000"/>
        <rFont val="Arial"/>
        <family val="2"/>
      </rPr>
      <t>Monténégro</t>
    </r>
  </si>
  <si>
    <r>
      <rPr>
        <sz val="10"/>
        <color rgb="FF000000"/>
        <rFont val="Arial"/>
        <family val="2"/>
      </rPr>
      <t>Montserrat</t>
    </r>
  </si>
  <si>
    <r>
      <rPr>
        <sz val="10"/>
        <color rgb="FF000000"/>
        <rFont val="Arial"/>
        <family val="2"/>
      </rPr>
      <t>Maroc</t>
    </r>
  </si>
  <si>
    <r>
      <rPr>
        <sz val="10"/>
        <color rgb="FF000000"/>
        <rFont val="Arial"/>
        <family val="2"/>
      </rPr>
      <t>Mozambique</t>
    </r>
  </si>
  <si>
    <r>
      <rPr>
        <sz val="10"/>
        <color rgb="FF000000"/>
        <rFont val="Arial"/>
        <family val="2"/>
      </rPr>
      <t>Myanmar</t>
    </r>
  </si>
  <si>
    <r>
      <rPr>
        <sz val="10"/>
        <color rgb="FF000000"/>
        <rFont val="Arial"/>
        <family val="2"/>
      </rPr>
      <t>Namibie</t>
    </r>
  </si>
  <si>
    <r>
      <rPr>
        <sz val="10"/>
        <color rgb="FF000000"/>
        <rFont val="Arial"/>
        <family val="2"/>
      </rPr>
      <t>Nauru</t>
    </r>
  </si>
  <si>
    <r>
      <rPr>
        <sz val="10"/>
        <color rgb="FF000000"/>
        <rFont val="Arial"/>
        <family val="2"/>
      </rPr>
      <t>Népal</t>
    </r>
  </si>
  <si>
    <r>
      <rPr>
        <sz val="10"/>
        <color rgb="FF000000"/>
        <rFont val="Arial"/>
        <family val="2"/>
      </rPr>
      <t>Pays-Bas</t>
    </r>
  </si>
  <si>
    <r>
      <rPr>
        <sz val="10"/>
        <color rgb="FF000000"/>
        <rFont val="Arial"/>
        <family val="2"/>
      </rPr>
      <t>Nouvelle-Calédonie</t>
    </r>
  </si>
  <si>
    <r>
      <rPr>
        <sz val="10"/>
        <color rgb="FF000000"/>
        <rFont val="Arial"/>
        <family val="2"/>
      </rPr>
      <t>Nouvelle-Zélande</t>
    </r>
  </si>
  <si>
    <r>
      <rPr>
        <sz val="10"/>
        <color rgb="FF000000"/>
        <rFont val="Arial"/>
        <family val="2"/>
      </rPr>
      <t>Nicaragua</t>
    </r>
  </si>
  <si>
    <r>
      <rPr>
        <sz val="10"/>
        <color rgb="FF000000"/>
        <rFont val="Arial"/>
        <family val="2"/>
      </rPr>
      <t>Niger</t>
    </r>
  </si>
  <si>
    <r>
      <rPr>
        <sz val="10"/>
        <color rgb="FF000000"/>
        <rFont val="Arial"/>
        <family val="2"/>
      </rPr>
      <t>Nigeria</t>
    </r>
  </si>
  <si>
    <r>
      <rPr>
        <sz val="10"/>
        <color rgb="FF000000"/>
        <rFont val="Arial"/>
        <family val="2"/>
      </rPr>
      <t>Nioué</t>
    </r>
  </si>
  <si>
    <r>
      <rPr>
        <sz val="10"/>
        <color rgb="FF000000"/>
        <rFont val="Arial"/>
        <family val="2"/>
      </rPr>
      <t>Île Norfolk</t>
    </r>
  </si>
  <si>
    <r>
      <rPr>
        <sz val="10"/>
        <color rgb="FF000000"/>
        <rFont val="Arial"/>
        <family val="2"/>
      </rPr>
      <t>Îles Mariannes du Nord</t>
    </r>
  </si>
  <si>
    <r>
      <rPr>
        <sz val="10"/>
        <color rgb="FF000000"/>
        <rFont val="Arial"/>
        <family val="2"/>
      </rPr>
      <t>Norvège</t>
    </r>
  </si>
  <si>
    <r>
      <rPr>
        <sz val="10"/>
        <color rgb="FF000000"/>
        <rFont val="Arial"/>
        <family val="2"/>
      </rPr>
      <t>Oman</t>
    </r>
  </si>
  <si>
    <r>
      <rPr>
        <sz val="10"/>
        <color rgb="FF000000"/>
        <rFont val="Arial"/>
        <family val="2"/>
      </rPr>
      <t>Pakistan</t>
    </r>
  </si>
  <si>
    <r>
      <rPr>
        <sz val="10"/>
        <color rgb="FF000000"/>
        <rFont val="Arial"/>
        <family val="2"/>
      </rPr>
      <t>Palaos</t>
    </r>
  </si>
  <si>
    <r>
      <rPr>
        <sz val="10"/>
        <color rgb="FF000000"/>
        <rFont val="Arial"/>
        <family val="2"/>
      </rPr>
      <t>Panama</t>
    </r>
  </si>
  <si>
    <r>
      <rPr>
        <sz val="10"/>
        <color rgb="FF000000"/>
        <rFont val="Arial"/>
        <family val="2"/>
      </rPr>
      <t>Papouasie-Nouvelle-Guinée</t>
    </r>
  </si>
  <si>
    <r>
      <rPr>
        <sz val="10"/>
        <color rgb="FF000000"/>
        <rFont val="Arial"/>
        <family val="2"/>
      </rPr>
      <t>Paraguay</t>
    </r>
  </si>
  <si>
    <r>
      <rPr>
        <sz val="10"/>
        <color rgb="FF000000"/>
        <rFont val="Arial"/>
        <family val="2"/>
      </rPr>
      <t>Pérou</t>
    </r>
  </si>
  <si>
    <r>
      <rPr>
        <sz val="10"/>
        <color rgb="FF000000"/>
        <rFont val="Arial"/>
        <family val="2"/>
      </rPr>
      <t>Philippines</t>
    </r>
  </si>
  <si>
    <r>
      <rPr>
        <sz val="10"/>
        <color rgb="FF000000"/>
        <rFont val="Arial"/>
        <family val="2"/>
      </rPr>
      <t>Pitcairn</t>
    </r>
  </si>
  <si>
    <r>
      <rPr>
        <sz val="10"/>
        <color rgb="FF000000"/>
        <rFont val="Arial"/>
        <family val="2"/>
      </rPr>
      <t>Pologne</t>
    </r>
  </si>
  <si>
    <r>
      <rPr>
        <sz val="10"/>
        <color rgb="FF000000"/>
        <rFont val="Arial"/>
        <family val="2"/>
      </rPr>
      <t>Portugal</t>
    </r>
  </si>
  <si>
    <r>
      <rPr>
        <sz val="10"/>
        <color rgb="FF000000"/>
        <rFont val="Arial"/>
        <family val="2"/>
      </rPr>
      <t>Porto Rico</t>
    </r>
  </si>
  <si>
    <r>
      <rPr>
        <sz val="10"/>
        <color rgb="FF000000"/>
        <rFont val="Arial"/>
        <family val="2"/>
      </rPr>
      <t>Qatar</t>
    </r>
  </si>
  <si>
    <r>
      <rPr>
        <sz val="10"/>
        <color rgb="FF000000"/>
        <rFont val="Arial"/>
        <family val="2"/>
      </rPr>
      <t>République de Corée</t>
    </r>
  </si>
  <si>
    <r>
      <rPr>
        <sz val="10"/>
        <color rgb="FF000000"/>
        <rFont val="Arial"/>
        <family val="2"/>
      </rPr>
      <t>République de Moldova</t>
    </r>
  </si>
  <si>
    <r>
      <rPr>
        <sz val="10"/>
        <color rgb="FF000000"/>
        <rFont val="Arial"/>
        <family val="2"/>
      </rPr>
      <t>Réunion</t>
    </r>
  </si>
  <si>
    <r>
      <rPr>
        <sz val="10"/>
        <color rgb="FF000000"/>
        <rFont val="Arial"/>
        <family val="2"/>
      </rPr>
      <t>Roumanie</t>
    </r>
  </si>
  <si>
    <r>
      <rPr>
        <sz val="10"/>
        <color rgb="FF000000"/>
        <rFont val="Arial"/>
        <family val="2"/>
      </rPr>
      <t>Fédération de Russie</t>
    </r>
  </si>
  <si>
    <r>
      <rPr>
        <sz val="10"/>
        <color rgb="FF000000"/>
        <rFont val="Arial"/>
        <family val="2"/>
      </rPr>
      <t>Rwanda</t>
    </r>
  </si>
  <si>
    <r>
      <rPr>
        <sz val="10"/>
        <color rgb="FF000000"/>
        <rFont val="Arial"/>
        <family val="2"/>
      </rPr>
      <t>Sainte-Hélène</t>
    </r>
  </si>
  <si>
    <r>
      <rPr>
        <sz val="10"/>
        <color rgb="FF000000"/>
        <rFont val="Arial"/>
        <family val="2"/>
      </rPr>
      <t>Saint-Kitts-et-Nevis</t>
    </r>
  </si>
  <si>
    <r>
      <rPr>
        <sz val="10"/>
        <color rgb="FF000000"/>
        <rFont val="Arial"/>
        <family val="2"/>
      </rPr>
      <t>Sainte-Lucie</t>
    </r>
  </si>
  <si>
    <r>
      <rPr>
        <sz val="10"/>
        <color rgb="FF000000"/>
        <rFont val="Arial"/>
        <family val="2"/>
      </rPr>
      <t>Saint-Martin (partie française)</t>
    </r>
  </si>
  <si>
    <r>
      <rPr>
        <sz val="10"/>
        <color rgb="FF000000"/>
        <rFont val="Arial"/>
        <family val="2"/>
      </rPr>
      <t>Saint-Pierre-et-Miquelon</t>
    </r>
  </si>
  <si>
    <r>
      <rPr>
        <sz val="10"/>
        <color rgb="FF000000"/>
        <rFont val="Arial"/>
        <family val="2"/>
      </rPr>
      <t>Saint-Vincent-et-les Grenadines</t>
    </r>
  </si>
  <si>
    <r>
      <rPr>
        <sz val="10"/>
        <color rgb="FF000000"/>
        <rFont val="Arial"/>
        <family val="2"/>
      </rPr>
      <t>Samoa</t>
    </r>
  </si>
  <si>
    <r>
      <rPr>
        <sz val="10"/>
        <color rgb="FF000000"/>
        <rFont val="Arial"/>
        <family val="2"/>
      </rPr>
      <t>Saint-Marin</t>
    </r>
  </si>
  <si>
    <r>
      <rPr>
        <sz val="10"/>
        <color rgb="FF000000"/>
        <rFont val="Arial"/>
        <family val="2"/>
      </rPr>
      <t>Sao Tomé-et-Principe</t>
    </r>
  </si>
  <si>
    <r>
      <rPr>
        <sz val="10"/>
        <color rgb="FF000000"/>
        <rFont val="Arial"/>
        <family val="2"/>
      </rPr>
      <t>Sercq</t>
    </r>
  </si>
  <si>
    <r>
      <rPr>
        <sz val="10"/>
        <color rgb="FF000000"/>
        <rFont val="Arial"/>
        <family val="2"/>
      </rPr>
      <t>Arabie saoudite</t>
    </r>
  </si>
  <si>
    <r>
      <rPr>
        <sz val="10"/>
        <color rgb="FF000000"/>
        <rFont val="Arial"/>
        <family val="2"/>
      </rPr>
      <t>Sénégal</t>
    </r>
  </si>
  <si>
    <r>
      <rPr>
        <sz val="10"/>
        <color rgb="FF000000"/>
        <rFont val="Arial"/>
        <family val="2"/>
      </rPr>
      <t>Serbie</t>
    </r>
  </si>
  <si>
    <r>
      <rPr>
        <sz val="10"/>
        <color rgb="FF000000"/>
        <rFont val="Arial"/>
        <family val="2"/>
      </rPr>
      <t>Seychelles</t>
    </r>
  </si>
  <si>
    <r>
      <rPr>
        <sz val="10"/>
        <color rgb="FF000000"/>
        <rFont val="Arial"/>
        <family val="2"/>
      </rPr>
      <t>Sierra Leone</t>
    </r>
  </si>
  <si>
    <r>
      <rPr>
        <sz val="10"/>
        <color rgb="FF000000"/>
        <rFont val="Arial"/>
        <family val="2"/>
      </rPr>
      <t>Singapour</t>
    </r>
  </si>
  <si>
    <r>
      <rPr>
        <sz val="10"/>
        <color rgb="FF000000"/>
        <rFont val="Arial"/>
        <family val="2"/>
      </rPr>
      <t>Saint-Martin (partie néerlandaise)</t>
    </r>
  </si>
  <si>
    <r>
      <rPr>
        <sz val="10"/>
        <color rgb="FF000000"/>
        <rFont val="Arial"/>
        <family val="2"/>
      </rPr>
      <t>Slovaquie</t>
    </r>
  </si>
  <si>
    <r>
      <rPr>
        <sz val="10"/>
        <color rgb="FF000000"/>
        <rFont val="Arial"/>
        <family val="2"/>
      </rPr>
      <t>Slovénie</t>
    </r>
  </si>
  <si>
    <r>
      <rPr>
        <sz val="10"/>
        <color rgb="FF000000"/>
        <rFont val="Arial"/>
        <family val="2"/>
      </rPr>
      <t>Îles Salomon</t>
    </r>
  </si>
  <si>
    <r>
      <rPr>
        <sz val="10"/>
        <color rgb="FF000000"/>
        <rFont val="Arial"/>
        <family val="2"/>
      </rPr>
      <t>Somalie</t>
    </r>
  </si>
  <si>
    <r>
      <rPr>
        <sz val="10"/>
        <color rgb="FF000000"/>
        <rFont val="Arial"/>
        <family val="2"/>
      </rPr>
      <t>Afrique du Sud</t>
    </r>
  </si>
  <si>
    <r>
      <rPr>
        <sz val="10"/>
        <color rgb="FF000000"/>
        <rFont val="Arial"/>
        <family val="2"/>
      </rPr>
      <t>Soudan du Sud</t>
    </r>
  </si>
  <si>
    <r>
      <rPr>
        <sz val="10"/>
        <color rgb="FF000000"/>
        <rFont val="Arial"/>
        <family val="2"/>
      </rPr>
      <t>Espagne</t>
    </r>
  </si>
  <si>
    <r>
      <rPr>
        <sz val="10"/>
        <color rgb="FF000000"/>
        <rFont val="Arial"/>
        <family val="2"/>
      </rPr>
      <t>Sri Lanka</t>
    </r>
  </si>
  <si>
    <r>
      <rPr>
        <sz val="10"/>
        <color rgb="FF000000"/>
        <rFont val="Arial"/>
        <family val="2"/>
      </rPr>
      <t>Soudan</t>
    </r>
  </si>
  <si>
    <r>
      <rPr>
        <sz val="10"/>
        <color rgb="FF000000"/>
        <rFont val="Arial"/>
        <family val="2"/>
      </rPr>
      <t>Suriname</t>
    </r>
  </si>
  <si>
    <r>
      <rPr>
        <sz val="10"/>
        <color rgb="FF000000"/>
        <rFont val="Arial"/>
        <family val="2"/>
      </rPr>
      <t>Îles Svalbard-et-Jan Mayen</t>
    </r>
  </si>
  <si>
    <r>
      <rPr>
        <sz val="10"/>
        <color rgb="FF000000"/>
        <rFont val="Arial"/>
        <family val="2"/>
      </rPr>
      <t>Swaziland</t>
    </r>
  </si>
  <si>
    <r>
      <rPr>
        <sz val="10"/>
        <color rgb="FF000000"/>
        <rFont val="Arial"/>
        <family val="2"/>
      </rPr>
      <t>Suède</t>
    </r>
  </si>
  <si>
    <r>
      <rPr>
        <sz val="10"/>
        <color rgb="FF000000"/>
        <rFont val="Arial"/>
        <family val="2"/>
      </rPr>
      <t>Suisse</t>
    </r>
  </si>
  <si>
    <r>
      <rPr>
        <sz val="10"/>
        <color rgb="FF000000"/>
        <rFont val="Arial"/>
        <family val="2"/>
      </rPr>
      <t>Tadjikistan</t>
    </r>
  </si>
  <si>
    <r>
      <rPr>
        <sz val="10"/>
        <color rgb="FF000000"/>
        <rFont val="Arial"/>
        <family val="2"/>
      </rPr>
      <t>Thaïlande</t>
    </r>
  </si>
  <si>
    <r>
      <rPr>
        <sz val="10"/>
        <color rgb="FF000000"/>
        <rFont val="Arial"/>
        <family val="2"/>
      </rPr>
      <t>Timor-Leste</t>
    </r>
  </si>
  <si>
    <r>
      <rPr>
        <sz val="10"/>
        <color rgb="FF000000"/>
        <rFont val="Arial"/>
        <family val="2"/>
      </rPr>
      <t>Togo</t>
    </r>
  </si>
  <si>
    <r>
      <rPr>
        <sz val="10"/>
        <color rgb="FF000000"/>
        <rFont val="Arial"/>
        <family val="2"/>
      </rPr>
      <t>Tokélaou</t>
    </r>
  </si>
  <si>
    <r>
      <rPr>
        <sz val="10"/>
        <color rgb="FF000000"/>
        <rFont val="Arial"/>
        <family val="2"/>
      </rPr>
      <t>Tonga</t>
    </r>
  </si>
  <si>
    <r>
      <rPr>
        <sz val="10"/>
        <color rgb="FF000000"/>
        <rFont val="Arial"/>
        <family val="2"/>
      </rPr>
      <t>Trinité-et-Tobago</t>
    </r>
  </si>
  <si>
    <r>
      <rPr>
        <sz val="10"/>
        <color rgb="FF000000"/>
        <rFont val="Arial"/>
        <family val="2"/>
      </rPr>
      <t>Tunisie</t>
    </r>
  </si>
  <si>
    <r>
      <rPr>
        <sz val="10"/>
        <color rgb="FF000000"/>
        <rFont val="Arial"/>
        <family val="2"/>
      </rPr>
      <t>Turkménistan</t>
    </r>
  </si>
  <si>
    <r>
      <rPr>
        <sz val="10"/>
        <color rgb="FF000000"/>
        <rFont val="Arial"/>
        <family val="2"/>
      </rPr>
      <t>Îles Turques-et-Caïques</t>
    </r>
  </si>
  <si>
    <r>
      <rPr>
        <sz val="10"/>
        <color rgb="FF000000"/>
        <rFont val="Arial"/>
        <family val="2"/>
      </rPr>
      <t>Tuvalu</t>
    </r>
  </si>
  <si>
    <r>
      <rPr>
        <sz val="10"/>
        <color rgb="FF000000"/>
        <rFont val="Arial"/>
        <family val="2"/>
      </rPr>
      <t>Ouganda</t>
    </r>
  </si>
  <si>
    <r>
      <rPr>
        <sz val="10"/>
        <color rgb="FF000000"/>
        <rFont val="Arial"/>
        <family val="2"/>
      </rPr>
      <t>Ukraine</t>
    </r>
  </si>
  <si>
    <r>
      <rPr>
        <sz val="10"/>
        <color rgb="FF000000"/>
        <rFont val="Arial"/>
        <family val="2"/>
      </rPr>
      <t>Émirats arabes unis</t>
    </r>
  </si>
  <si>
    <r>
      <rPr>
        <sz val="10"/>
        <color rgb="FF000000"/>
        <rFont val="Arial"/>
        <family val="2"/>
      </rPr>
      <t>Royaume-Uni de Grande-Bretagne et d’Irlande du Nord</t>
    </r>
  </si>
  <si>
    <r>
      <rPr>
        <sz val="10"/>
        <color rgb="FF000000"/>
        <rFont val="Arial"/>
        <family val="2"/>
      </rPr>
      <t>États-Unis d’Amérique</t>
    </r>
  </si>
  <si>
    <r>
      <rPr>
        <sz val="10"/>
        <color rgb="FF000000"/>
        <rFont val="Arial"/>
        <family val="2"/>
      </rPr>
      <t>Îles Vierges américaines</t>
    </r>
  </si>
  <si>
    <r>
      <rPr>
        <sz val="10"/>
        <color rgb="FF000000"/>
        <rFont val="Arial"/>
        <family val="2"/>
      </rPr>
      <t>Uruguay</t>
    </r>
  </si>
  <si>
    <r>
      <rPr>
        <sz val="10"/>
        <color rgb="FF000000"/>
        <rFont val="Arial"/>
        <family val="2"/>
      </rPr>
      <t>Ouzbékistan</t>
    </r>
  </si>
  <si>
    <r>
      <rPr>
        <sz val="10"/>
        <color rgb="FF000000"/>
        <rFont val="Arial"/>
        <family val="2"/>
      </rPr>
      <t>Vanuatu</t>
    </r>
  </si>
  <si>
    <r>
      <rPr>
        <sz val="10"/>
        <color rgb="FF000000"/>
        <rFont val="Arial"/>
        <family val="2"/>
      </rPr>
      <t>Venezuela (République bolivarienne du)</t>
    </r>
  </si>
  <si>
    <r>
      <rPr>
        <sz val="10"/>
        <color rgb="FF000000"/>
        <rFont val="Arial"/>
        <family val="2"/>
      </rPr>
      <t>Viet Nam</t>
    </r>
  </si>
  <si>
    <r>
      <rPr>
        <sz val="10"/>
        <color rgb="FF000000"/>
        <rFont val="Arial"/>
        <family val="2"/>
      </rPr>
      <t>Îles Wallis-et-Futuna</t>
    </r>
  </si>
  <si>
    <r>
      <rPr>
        <sz val="10"/>
        <color rgb="FF000000"/>
        <rFont val="Arial"/>
        <family val="2"/>
      </rPr>
      <t>Sahara occidental</t>
    </r>
  </si>
  <si>
    <r>
      <rPr>
        <sz val="10"/>
        <color rgb="FF000000"/>
        <rFont val="Arial"/>
        <family val="2"/>
      </rPr>
      <t>Zambie</t>
    </r>
  </si>
  <si>
    <r>
      <rPr>
        <sz val="10"/>
        <color rgb="FF000000"/>
        <rFont val="Arial"/>
        <family val="2"/>
      </rPr>
      <t>Zimbabwe</t>
    </r>
  </si>
  <si>
    <t>Partie B : Détermination du classement (information supplémentaire dans le cas d’appels à concurrence avec un nombre limité de candidats)</t>
  </si>
  <si>
    <t xml:space="preserve">III. Pondération des critères </t>
  </si>
  <si>
    <t xml:space="preserve"> Numéro de contrat :</t>
  </si>
  <si>
    <t>Je certifie avoir effectué la présente évaluation en toute indépendance et en mon âme et conscience.</t>
  </si>
  <si>
    <t>Schéma d’évaluation de l’aptitude des candidats/soumissionnaires (toutes procédures)</t>
  </si>
  <si>
    <t>II. Évaluation de l’aptitude technique</t>
  </si>
  <si>
    <t>Îles Falkland (Malouines)</t>
  </si>
  <si>
    <t>Ex-République yougoslave de Macédoine</t>
  </si>
  <si>
    <t>République Unie de Tanzanie</t>
  </si>
  <si>
    <t>Cabo Verde</t>
  </si>
  <si>
    <t>Nombre minimum</t>
  </si>
  <si>
    <t>éligible</t>
  </si>
  <si>
    <t>non éligible</t>
  </si>
  <si>
    <t xml:space="preserve"> Numéro de projet :</t>
  </si>
  <si>
    <t>Date, prénom et nom complets, fonction, UO</t>
  </si>
  <si>
    <t>Candidat / soumissionnaire 1</t>
  </si>
  <si>
    <t>99.9233.0-001.00</t>
  </si>
  <si>
    <t>BUREAU GIZ</t>
  </si>
  <si>
    <t>Qualité de la présentation de l'offre conformément aux indications.</t>
  </si>
  <si>
    <t>Recrutement d'une agence de voyage.</t>
  </si>
  <si>
    <t>Copie de l'accréditation ou agrément IATA de l’agence de voyage en cours de validité.</t>
  </si>
  <si>
    <t>Preuve d’appartenance à un système de réservations tel que Amadeus, Galileo, Sabre, Worldspan ou équivalent.</t>
  </si>
  <si>
    <t>Inscription au Régistre du Commerce du Niger</t>
  </si>
  <si>
    <t>Liste des partenaires (Orgnismes, Coopération, ONGs …) au Niger (au moins 5)</t>
  </si>
  <si>
    <t>La Preuve d'appartenance à l'association nationale des agences de voyage ou une (1) lettre de recommandation d'une compagnie aérienne de catégorie A ou B, autorisée dans l’espace aérien nigérien.</t>
  </si>
  <si>
    <t xml:space="preserve">Chiffre d’affaires annuel moyen </t>
  </si>
  <si>
    <t xml:space="preserve">Contrat cadre </t>
  </si>
  <si>
    <t>Compréhension des TdR</t>
  </si>
  <si>
    <r>
      <rPr>
        <b/>
        <sz val="8"/>
        <rFont val="Arial"/>
        <family val="2"/>
      </rPr>
      <t>1. Expérience technique</t>
    </r>
    <r>
      <rPr>
        <b/>
        <sz val="8"/>
        <rFont val="Arial"/>
        <family val="2"/>
      </rPr>
      <t xml:space="preserve"> </t>
    </r>
  </si>
  <si>
    <t>Total 2.</t>
  </si>
  <si>
    <t>83456673</t>
  </si>
  <si>
    <t>Attestation de régularité fiscale à jour</t>
  </si>
  <si>
    <t xml:space="preserve">Fcfa </t>
  </si>
  <si>
    <t>I. Évaluation de l’aptitude commerciale (critères d'éligibilité)</t>
  </si>
  <si>
    <t>Total 3</t>
  </si>
  <si>
    <t>Méthodologie et Flexibilité</t>
  </si>
  <si>
    <t>Expérience  d'au moins 5 ans dans le domaine d'agence de voyage au Niger</t>
  </si>
  <si>
    <t>Avoir au moins 5 ans d'expérience dans le domaine de la vente de billets (à justifier)</t>
  </si>
  <si>
    <t>Avoir une formation IATA avec preuve à justifier</t>
  </si>
  <si>
    <t>Formation ( diplôme d'études supérieures en Tourisme et ou Hotelerie) à justifier</t>
  </si>
  <si>
    <t>Au moins deux ans d'expérience professionnelle  dans le domaine (Tourisme et hotelerie)</t>
  </si>
  <si>
    <t>2. Qualification du personnel (Point focal principal avec CV à l'appui)</t>
  </si>
  <si>
    <t>Expérience de travail avec des grands clients , publiques ou privés ainsi que des agences de
développement, présenté dans un tableau avec l’adresse et le contact de la référence. Au moins 5 attestations de bonne exécution des prestations avec les partenaires avec lesquelles l'agence a collaboré et offert des prestations similaires</t>
  </si>
  <si>
    <t>Présence régionale dasn au moins trois (03) pays dasn le monde</t>
  </si>
  <si>
    <t>75.000.000</t>
  </si>
  <si>
    <t>3. Expérience et compétences (pour l'agence de voyage)</t>
  </si>
  <si>
    <t>Liste des compagnies aériennes parteraires à la date de soumission de l'offre au moins cinq conventions signées et à prouver.</t>
  </si>
  <si>
    <r>
      <t>Certificat de non faillite/non liquidation judiciaire</t>
    </r>
    <r>
      <rPr>
        <sz val="8"/>
        <color rgb="FFFF0000"/>
        <rFont val="Arial"/>
        <family val="2"/>
      </rPr>
      <t xml:space="preserve"> </t>
    </r>
    <r>
      <rPr>
        <sz val="8"/>
        <rFont val="Arial"/>
        <family val="2"/>
      </rPr>
      <t xml:space="preserve">délivré par le tribunal du commerce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</si>
</sst>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;"/>
    <numFmt numFmtId="165" formatCode="General;;"/>
    <numFmt numFmtId="166" formatCode="&quot;(&quot;0&quot;)&quot;"/>
  </numFmts>
  <fonts count="25">
    <font>
      <sz val="8"/>
      <name val="Arial"/>
    </font>
    <font>
      <sz val="10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Univers (WN)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color rgb="FF7F7F7F"/>
      <name val="Calibri"/>
      <family val="2"/>
      <scheme val="minor"/>
    </font>
    <font>
      <i/>
      <sz val="8"/>
      <color rgb="FF7F7F7F"/>
      <name val="Calibri"/>
      <family val="2"/>
      <scheme val="minor"/>
    </font>
    <font>
      <sz val="22"/>
      <color rgb="FF808080"/>
      <name val="Arial"/>
      <family val="2"/>
    </font>
    <font>
      <sz val="8"/>
      <color rgb="FFC00000"/>
      <name val="Arial"/>
      <family val="2"/>
    </font>
    <font>
      <b/>
      <sz val="8"/>
      <color rgb="FFC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7"/>
      <color theme="1"/>
      <name val="Arial"/>
      <family val="2"/>
    </font>
    <font>
      <sz val="17"/>
      <color theme="1"/>
      <name val="Arial"/>
      <family val="2"/>
    </font>
    <font>
      <sz val="9"/>
      <color rgb="FF000000"/>
      <name val="Tahoma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3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23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/>
      <right/>
      <top/>
      <bottom style="hair">
        <color rgb="FF808080"/>
      </bottom>
      <diagonal/>
    </border>
    <border>
      <left style="thin">
        <color indexed="23"/>
      </left>
      <right/>
      <top/>
      <bottom style="hair">
        <color rgb="FF808080"/>
      </bottom>
      <diagonal/>
    </border>
    <border>
      <left/>
      <right style="thin">
        <color indexed="23"/>
      </right>
      <top/>
      <bottom style="hair">
        <color rgb="FF808080"/>
      </bottom>
      <diagonal/>
    </border>
    <border>
      <left/>
      <right/>
      <top style="hair">
        <color rgb="FF808080"/>
      </top>
      <bottom style="hair">
        <color rgb="FF808080"/>
      </bottom>
      <diagonal/>
    </border>
    <border>
      <left style="thin">
        <color indexed="23"/>
      </left>
      <right/>
      <top style="hair">
        <color rgb="FF808080"/>
      </top>
      <bottom style="hair">
        <color rgb="FF808080"/>
      </bottom>
      <diagonal/>
    </border>
    <border>
      <left/>
      <right style="thin">
        <color indexed="23"/>
      </right>
      <top style="hair">
        <color rgb="FF808080"/>
      </top>
      <bottom style="hair">
        <color rgb="FF808080"/>
      </bottom>
      <diagonal/>
    </border>
    <border>
      <left/>
      <right/>
      <top style="hair">
        <color rgb="FF808080"/>
      </top>
      <bottom style="thin">
        <color rgb="FF808080"/>
      </bottom>
      <diagonal/>
    </border>
    <border>
      <left style="thin">
        <color indexed="23"/>
      </left>
      <right/>
      <top style="hair">
        <color rgb="FF808080"/>
      </top>
      <bottom style="thin">
        <color rgb="FF808080"/>
      </bottom>
      <diagonal/>
    </border>
    <border>
      <left/>
      <right style="thin">
        <color indexed="23"/>
      </right>
      <top style="hair">
        <color rgb="FF808080"/>
      </top>
      <bottom style="thin">
        <color rgb="FF808080"/>
      </bottom>
      <diagonal/>
    </border>
    <border>
      <left style="thin">
        <color indexed="23"/>
      </left>
      <right/>
      <top style="hair">
        <color rgb="FF808080"/>
      </top>
      <bottom/>
      <diagonal/>
    </border>
    <border>
      <left/>
      <right style="thin">
        <color indexed="23"/>
      </right>
      <top style="hair">
        <color rgb="FF808080"/>
      </top>
      <bottom/>
      <diagonal/>
    </border>
    <border>
      <left/>
      <right/>
      <top style="hair">
        <color rgb="FF808080"/>
      </top>
      <bottom/>
      <diagonal/>
    </border>
    <border>
      <left/>
      <right/>
      <top/>
      <bottom style="thin">
        <color rgb="FF808080"/>
      </bottom>
      <diagonal/>
    </border>
    <border>
      <left style="thin">
        <color indexed="23"/>
      </left>
      <right style="hair">
        <color indexed="64"/>
      </right>
      <top/>
      <bottom style="hair">
        <color rgb="FF808080"/>
      </bottom>
      <diagonal/>
    </border>
    <border>
      <left style="hair">
        <color indexed="64"/>
      </left>
      <right style="thin">
        <color indexed="23"/>
      </right>
      <top/>
      <bottom style="hair">
        <color rgb="FF808080"/>
      </bottom>
      <diagonal/>
    </border>
    <border>
      <left style="thin">
        <color indexed="23"/>
      </left>
      <right style="hair">
        <color indexed="64"/>
      </right>
      <top style="hair">
        <color rgb="FF808080"/>
      </top>
      <bottom style="hair">
        <color rgb="FF808080"/>
      </bottom>
      <diagonal/>
    </border>
    <border>
      <left style="hair">
        <color indexed="64"/>
      </left>
      <right style="thin">
        <color indexed="23"/>
      </right>
      <top style="hair">
        <color rgb="FF808080"/>
      </top>
      <bottom style="hair">
        <color rgb="FF808080"/>
      </bottom>
      <diagonal/>
    </border>
    <border>
      <left style="thin">
        <color rgb="FF808080"/>
      </left>
      <right style="thin">
        <color indexed="23"/>
      </right>
      <top style="thin">
        <color rgb="FF808080"/>
      </top>
      <bottom/>
      <diagonal/>
    </border>
    <border>
      <left style="thin">
        <color rgb="FF808080"/>
      </left>
      <right style="thin">
        <color indexed="23"/>
      </right>
      <top/>
      <bottom/>
      <diagonal/>
    </border>
    <border>
      <left style="thin">
        <color rgb="FF808080"/>
      </left>
      <right style="thin">
        <color indexed="23"/>
      </right>
      <top/>
      <bottom style="hair">
        <color rgb="FF808080"/>
      </bottom>
      <diagonal/>
    </border>
    <border>
      <left style="thin">
        <color rgb="FF808080"/>
      </left>
      <right style="thin">
        <color indexed="23"/>
      </right>
      <top style="hair">
        <color rgb="FF808080"/>
      </top>
      <bottom style="hair">
        <color rgb="FF808080"/>
      </bottom>
      <diagonal/>
    </border>
    <border>
      <left/>
      <right style="thin">
        <color rgb="FF808080"/>
      </right>
      <top/>
      <bottom/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indexed="23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indexed="23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/>
      <right style="thin">
        <color indexed="23"/>
      </right>
      <top style="thin">
        <color rgb="FF808080"/>
      </top>
      <bottom/>
      <diagonal/>
    </border>
    <border>
      <left style="thin">
        <color indexed="23"/>
      </left>
      <right style="thin">
        <color indexed="23"/>
      </right>
      <top style="thin">
        <color rgb="FF808080"/>
      </top>
      <bottom style="thin">
        <color rgb="FF808080"/>
      </bottom>
      <diagonal/>
    </border>
    <border>
      <left style="thin">
        <color indexed="23"/>
      </left>
      <right style="hair">
        <color indexed="64"/>
      </right>
      <top style="thin">
        <color rgb="FF808080"/>
      </top>
      <bottom style="thin">
        <color rgb="FF808080"/>
      </bottom>
      <diagonal/>
    </border>
    <border>
      <left style="hair">
        <color indexed="64"/>
      </left>
      <right style="thin">
        <color indexed="23"/>
      </right>
      <top style="thin">
        <color rgb="FF808080"/>
      </top>
      <bottom style="thin">
        <color rgb="FF808080"/>
      </bottom>
      <diagonal/>
    </border>
    <border>
      <left style="hair">
        <color indexed="64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indexed="23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 style="thin">
        <color indexed="23"/>
      </right>
      <top/>
      <bottom style="thin">
        <color rgb="FF808080"/>
      </bottom>
      <diagonal/>
    </border>
    <border>
      <left style="thin">
        <color indexed="23"/>
      </left>
      <right style="hair">
        <color indexed="64"/>
      </right>
      <top/>
      <bottom style="thin">
        <color rgb="FF808080"/>
      </bottom>
      <diagonal/>
    </border>
    <border>
      <left style="hair">
        <color indexed="64"/>
      </left>
      <right style="thin">
        <color indexed="23"/>
      </right>
      <top/>
      <bottom style="thin">
        <color rgb="FF808080"/>
      </bottom>
      <diagonal/>
    </border>
    <border>
      <left style="hair">
        <color indexed="64"/>
      </left>
      <right/>
      <top/>
      <bottom style="hair">
        <color rgb="FF808080"/>
      </bottom>
      <diagonal/>
    </border>
    <border>
      <left style="hair">
        <color indexed="64"/>
      </left>
      <right/>
      <top style="hair">
        <color rgb="FF808080"/>
      </top>
      <bottom style="hair">
        <color rgb="FF808080"/>
      </bottom>
      <diagonal/>
    </border>
    <border>
      <left style="hair">
        <color indexed="64"/>
      </left>
      <right/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/>
      <top style="thin">
        <color rgb="FF808080"/>
      </top>
      <bottom style="medium">
        <color rgb="FF808080"/>
      </bottom>
      <diagonal/>
    </border>
    <border>
      <left style="thin">
        <color rgb="FF808080"/>
      </left>
      <right style="thin">
        <color indexed="23"/>
      </right>
      <top style="thin">
        <color rgb="FF808080"/>
      </top>
      <bottom style="medium">
        <color rgb="FF808080"/>
      </bottom>
      <diagonal/>
    </border>
    <border>
      <left style="thin">
        <color indexed="23"/>
      </left>
      <right style="hair">
        <color indexed="64"/>
      </right>
      <top style="thin">
        <color rgb="FF808080"/>
      </top>
      <bottom style="medium">
        <color rgb="FF808080"/>
      </bottom>
      <diagonal/>
    </border>
    <border>
      <left style="hair">
        <color indexed="64"/>
      </left>
      <right style="thin">
        <color indexed="23"/>
      </right>
      <top style="thin">
        <color rgb="FF808080"/>
      </top>
      <bottom style="medium">
        <color rgb="FF808080"/>
      </bottom>
      <diagonal/>
    </border>
    <border>
      <left/>
      <right style="hair">
        <color indexed="64"/>
      </right>
      <top style="thin">
        <color rgb="FF808080"/>
      </top>
      <bottom style="medium">
        <color rgb="FF808080"/>
      </bottom>
      <diagonal/>
    </border>
    <border>
      <left style="hair">
        <color indexed="64"/>
      </left>
      <right/>
      <top style="thin">
        <color rgb="FF808080"/>
      </top>
      <bottom style="medium">
        <color rgb="FF808080"/>
      </bottom>
      <diagonal/>
    </border>
    <border>
      <left/>
      <right style="thin">
        <color indexed="23"/>
      </right>
      <top/>
      <bottom style="thin">
        <color rgb="FF808080"/>
      </bottom>
      <diagonal/>
    </border>
    <border>
      <left style="thin">
        <color indexed="23"/>
      </left>
      <right/>
      <top/>
      <bottom style="thin">
        <color rgb="FF808080"/>
      </bottom>
      <diagonal/>
    </border>
    <border>
      <left/>
      <right style="thin">
        <color indexed="23"/>
      </right>
      <top style="thin">
        <color rgb="FF808080"/>
      </top>
      <bottom style="medium">
        <color rgb="FF808080"/>
      </bottom>
      <diagonal/>
    </border>
    <border>
      <left style="thin">
        <color indexed="23"/>
      </left>
      <right/>
      <top style="thin">
        <color rgb="FF808080"/>
      </top>
      <bottom style="medium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969696"/>
      </top>
      <bottom style="thin">
        <color rgb="FF808080"/>
      </bottom>
      <diagonal/>
    </border>
    <border>
      <left/>
      <right style="thin">
        <color indexed="23"/>
      </right>
      <top style="thin">
        <color rgb="FF969696"/>
      </top>
      <bottom style="thin">
        <color rgb="FF808080"/>
      </bottom>
      <diagonal/>
    </border>
    <border>
      <left/>
      <right/>
      <top style="thin">
        <color rgb="FF969696"/>
      </top>
      <bottom/>
      <diagonal/>
    </border>
    <border>
      <left style="thin">
        <color indexed="23"/>
      </left>
      <right/>
      <top style="thin">
        <color rgb="FF808080"/>
      </top>
      <bottom style="hair">
        <color rgb="FF808080"/>
      </bottom>
      <diagonal/>
    </border>
    <border>
      <left/>
      <right/>
      <top style="thin">
        <color rgb="FF808080"/>
      </top>
      <bottom style="hair">
        <color rgb="FF808080"/>
      </bottom>
      <diagonal/>
    </border>
    <border>
      <left style="thin">
        <color indexed="23"/>
      </left>
      <right/>
      <top style="thin">
        <color rgb="FF808080"/>
      </top>
      <bottom/>
      <diagonal/>
    </border>
    <border>
      <left style="thin">
        <color indexed="23"/>
      </left>
      <right/>
      <top style="thin">
        <color indexed="64"/>
      </top>
      <bottom style="hair">
        <color rgb="FF808080"/>
      </bottom>
      <diagonal/>
    </border>
    <border>
      <left/>
      <right/>
      <top style="thin">
        <color indexed="64"/>
      </top>
      <bottom style="hair">
        <color rgb="FF808080"/>
      </bottom>
      <diagonal/>
    </border>
    <border>
      <left/>
      <right/>
      <top style="thin">
        <color rgb="FF808080"/>
      </top>
      <bottom style="thin">
        <color indexed="64"/>
      </bottom>
      <diagonal/>
    </border>
    <border>
      <left style="thin">
        <color rgb="FF808080"/>
      </left>
      <right style="thin">
        <color indexed="23"/>
      </right>
      <top style="thin">
        <color rgb="FF808080"/>
      </top>
      <bottom style="thin">
        <color indexed="64"/>
      </bottom>
      <diagonal/>
    </border>
    <border>
      <left style="thin">
        <color indexed="23"/>
      </left>
      <right style="hair">
        <color indexed="64"/>
      </right>
      <top style="thin">
        <color rgb="FF808080"/>
      </top>
      <bottom style="thin">
        <color indexed="64"/>
      </bottom>
      <diagonal/>
    </border>
    <border>
      <left style="hair">
        <color indexed="64"/>
      </left>
      <right style="thin">
        <color indexed="23"/>
      </right>
      <top style="thin">
        <color rgb="FF808080"/>
      </top>
      <bottom style="thin">
        <color indexed="64"/>
      </bottom>
      <diagonal/>
    </border>
    <border>
      <left style="hair">
        <color indexed="64"/>
      </left>
      <right/>
      <top style="thin">
        <color rgb="FF808080"/>
      </top>
      <bottom style="thin">
        <color indexed="64"/>
      </bottom>
      <diagonal/>
    </border>
    <border>
      <left style="thin">
        <color rgb="FF808080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23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808080"/>
      </right>
      <top style="thin">
        <color indexed="64"/>
      </top>
      <bottom style="thin">
        <color indexed="64"/>
      </bottom>
      <diagonal/>
    </border>
    <border>
      <left/>
      <right/>
      <top style="hair">
        <color rgb="FF808080"/>
      </top>
      <bottom style="thin">
        <color indexed="64"/>
      </bottom>
      <diagonal/>
    </border>
    <border>
      <left/>
      <right/>
      <top/>
      <bottom style="hair">
        <color rgb="FF969696"/>
      </bottom>
      <diagonal/>
    </border>
    <border>
      <left/>
      <right style="thin">
        <color indexed="23"/>
      </right>
      <top style="hair">
        <color rgb="FF808080"/>
      </top>
      <bottom style="thin">
        <color indexed="64"/>
      </bottom>
      <diagonal/>
    </border>
    <border>
      <left style="thin">
        <color indexed="23"/>
      </left>
      <right/>
      <top style="hair">
        <color rgb="FF808080"/>
      </top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/>
  </cellStyleXfs>
  <cellXfs count="25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 applyProtection="1">
      <alignment vertical="top"/>
      <protection locked="0"/>
    </xf>
    <xf numFmtId="49" fontId="0" fillId="0" borderId="0" xfId="0" applyNumberFormat="1" applyAlignment="1">
      <alignment vertical="top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0" fillId="0" borderId="2" xfId="0" applyBorder="1" applyAlignment="1">
      <alignment horizontal="left" vertical="center" wrapText="1"/>
    </xf>
    <xf numFmtId="0" fontId="2" fillId="0" borderId="2" xfId="0" applyFont="1" applyBorder="1" applyAlignment="1" applyProtection="1">
      <alignment vertical="center"/>
      <protection hidden="1"/>
    </xf>
    <xf numFmtId="49" fontId="5" fillId="0" borderId="9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165" fontId="2" fillId="0" borderId="23" xfId="0" applyNumberFormat="1" applyFont="1" applyBorder="1" applyAlignment="1">
      <alignment vertical="center"/>
    </xf>
    <xf numFmtId="0" fontId="2" fillId="3" borderId="24" xfId="0" applyFont="1" applyFill="1" applyBorder="1" applyAlignment="1" applyProtection="1">
      <alignment vertical="center"/>
      <protection locked="0"/>
    </xf>
    <xf numFmtId="165" fontId="2" fillId="0" borderId="25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6" fillId="0" borderId="6" xfId="0" applyNumberFormat="1" applyFont="1" applyBorder="1" applyAlignment="1">
      <alignment horizontal="center" vertical="top"/>
    </xf>
    <xf numFmtId="49" fontId="6" fillId="0" borderId="6" xfId="0" applyNumberFormat="1" applyFont="1" applyBorder="1" applyAlignment="1">
      <alignment vertical="top"/>
    </xf>
    <xf numFmtId="49" fontId="6" fillId="0" borderId="6" xfId="0" applyNumberFormat="1" applyFont="1" applyBorder="1" applyAlignment="1">
      <alignment vertical="top" wrapText="1"/>
    </xf>
    <xf numFmtId="14" fontId="6" fillId="0" borderId="6" xfId="0" applyNumberFormat="1" applyFont="1" applyBorder="1" applyAlignment="1">
      <alignment vertical="top" wrapText="1"/>
    </xf>
    <xf numFmtId="0" fontId="3" fillId="0" borderId="6" xfId="0" applyFont="1" applyBorder="1" applyAlignment="1" applyProtection="1">
      <alignment vertical="center"/>
      <protection hidden="1"/>
    </xf>
    <xf numFmtId="49" fontId="2" fillId="0" borderId="27" xfId="0" applyNumberFormat="1" applyFont="1" applyBorder="1" applyAlignment="1">
      <alignment horizontal="center" vertical="center"/>
    </xf>
    <xf numFmtId="0" fontId="2" fillId="0" borderId="28" xfId="1" applyNumberFormat="1" applyFont="1" applyFill="1" applyBorder="1" applyAlignment="1" applyProtection="1">
      <alignment vertical="center"/>
    </xf>
    <xf numFmtId="0" fontId="2" fillId="3" borderId="29" xfId="1" applyNumberFormat="1" applyFont="1" applyFill="1" applyBorder="1" applyAlignment="1" applyProtection="1">
      <alignment vertical="center"/>
      <protection locked="0"/>
    </xf>
    <xf numFmtId="49" fontId="4" fillId="0" borderId="4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6" fillId="6" borderId="31" xfId="0" applyNumberFormat="1" applyFont="1" applyFill="1" applyBorder="1" applyAlignment="1">
      <alignment vertical="center"/>
    </xf>
    <xf numFmtId="0" fontId="3" fillId="6" borderId="40" xfId="0" applyFont="1" applyFill="1" applyBorder="1" applyAlignment="1">
      <alignment vertical="center"/>
    </xf>
    <xf numFmtId="0" fontId="3" fillId="6" borderId="37" xfId="0" applyFont="1" applyFill="1" applyBorder="1" applyAlignment="1">
      <alignment vertical="center"/>
    </xf>
    <xf numFmtId="164" fontId="3" fillId="6" borderId="38" xfId="0" applyNumberFormat="1" applyFont="1" applyFill="1" applyBorder="1" applyAlignment="1">
      <alignment vertical="center"/>
    </xf>
    <xf numFmtId="49" fontId="6" fillId="6" borderId="21" xfId="0" applyNumberFormat="1" applyFont="1" applyFill="1" applyBorder="1" applyAlignment="1">
      <alignment vertical="center"/>
    </xf>
    <xf numFmtId="0" fontId="3" fillId="6" borderId="42" xfId="0" applyFont="1" applyFill="1" applyBorder="1" applyAlignment="1">
      <alignment vertical="center"/>
    </xf>
    <xf numFmtId="0" fontId="3" fillId="6" borderId="43" xfId="0" applyFont="1" applyFill="1" applyBorder="1" applyAlignment="1">
      <alignment vertical="center"/>
    </xf>
    <xf numFmtId="164" fontId="3" fillId="6" borderId="44" xfId="0" applyNumberFormat="1" applyFont="1" applyFill="1" applyBorder="1" applyAlignment="1">
      <alignment vertical="center"/>
    </xf>
    <xf numFmtId="49" fontId="0" fillId="0" borderId="31" xfId="0" applyNumberFormat="1" applyBorder="1" applyAlignment="1">
      <alignment vertical="center"/>
    </xf>
    <xf numFmtId="165" fontId="3" fillId="2" borderId="40" xfId="0" applyNumberFormat="1" applyFont="1" applyFill="1" applyBorder="1" applyAlignment="1">
      <alignment vertical="center"/>
    </xf>
    <xf numFmtId="0" fontId="2" fillId="3" borderId="40" xfId="1" applyNumberFormat="1" applyFont="1" applyFill="1" applyBorder="1" applyAlignment="1" applyProtection="1">
      <alignment vertical="center"/>
      <protection locked="0"/>
    </xf>
    <xf numFmtId="0" fontId="2" fillId="3" borderId="37" xfId="0" applyFont="1" applyFill="1" applyBorder="1" applyAlignment="1" applyProtection="1">
      <alignment vertical="center"/>
      <protection locked="0"/>
    </xf>
    <xf numFmtId="165" fontId="2" fillId="0" borderId="38" xfId="0" applyNumberFormat="1" applyFont="1" applyBorder="1" applyAlignment="1">
      <alignment vertical="center"/>
    </xf>
    <xf numFmtId="0" fontId="3" fillId="4" borderId="32" xfId="0" applyFont="1" applyFill="1" applyBorder="1" applyAlignment="1">
      <alignment vertical="center"/>
    </xf>
    <xf numFmtId="164" fontId="3" fillId="4" borderId="33" xfId="0" applyNumberFormat="1" applyFont="1" applyFill="1" applyBorder="1" applyAlignment="1">
      <alignment vertical="center"/>
    </xf>
    <xf numFmtId="0" fontId="2" fillId="0" borderId="37" xfId="0" applyFont="1" applyBorder="1" applyAlignment="1">
      <alignment vertical="center"/>
    </xf>
    <xf numFmtId="165" fontId="3" fillId="0" borderId="38" xfId="0" applyNumberFormat="1" applyFont="1" applyBorder="1" applyAlignment="1">
      <alignment vertical="center"/>
    </xf>
    <xf numFmtId="164" fontId="3" fillId="4" borderId="31" xfId="0" applyNumberFormat="1" applyFont="1" applyFill="1" applyBorder="1" applyAlignment="1">
      <alignment vertical="center"/>
    </xf>
    <xf numFmtId="164" fontId="3" fillId="6" borderId="39" xfId="0" applyNumberFormat="1" applyFont="1" applyFill="1" applyBorder="1" applyAlignment="1">
      <alignment vertical="center"/>
    </xf>
    <xf numFmtId="165" fontId="2" fillId="0" borderId="45" xfId="0" applyNumberFormat="1" applyFont="1" applyBorder="1" applyAlignment="1">
      <alignment vertical="center"/>
    </xf>
    <xf numFmtId="165" fontId="2" fillId="0" borderId="46" xfId="0" applyNumberFormat="1" applyFont="1" applyBorder="1" applyAlignment="1">
      <alignment vertical="center"/>
    </xf>
    <xf numFmtId="49" fontId="3" fillId="0" borderId="31" xfId="0" applyNumberFormat="1" applyFont="1" applyBorder="1" applyAlignment="1">
      <alignment vertical="center"/>
    </xf>
    <xf numFmtId="165" fontId="3" fillId="2" borderId="39" xfId="0" applyNumberFormat="1" applyFont="1" applyFill="1" applyBorder="1" applyAlignment="1">
      <alignment vertical="center"/>
    </xf>
    <xf numFmtId="164" fontId="3" fillId="6" borderId="47" xfId="0" applyNumberFormat="1" applyFont="1" applyFill="1" applyBorder="1" applyAlignment="1">
      <alignment vertical="center"/>
    </xf>
    <xf numFmtId="0" fontId="2" fillId="0" borderId="31" xfId="0" applyFont="1" applyBorder="1" applyAlignment="1">
      <alignment vertical="center"/>
    </xf>
    <xf numFmtId="165" fontId="2" fillId="0" borderId="39" xfId="0" applyNumberFormat="1" applyFont="1" applyBorder="1" applyAlignment="1">
      <alignment vertical="center"/>
    </xf>
    <xf numFmtId="49" fontId="3" fillId="6" borderId="21" xfId="0" applyNumberFormat="1" applyFont="1" applyFill="1" applyBorder="1" applyAlignment="1">
      <alignment horizontal="left" vertical="center" indent="1"/>
    </xf>
    <xf numFmtId="166" fontId="2" fillId="0" borderId="4" xfId="0" applyNumberFormat="1" applyFont="1" applyBorder="1" applyAlignment="1">
      <alignment horizontal="center" vertical="center"/>
    </xf>
    <xf numFmtId="166" fontId="2" fillId="0" borderId="5" xfId="0" applyNumberFormat="1" applyFont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49" fontId="12" fillId="0" borderId="49" xfId="0" applyNumberFormat="1" applyFont="1" applyBorder="1" applyAlignment="1">
      <alignment vertical="center"/>
    </xf>
    <xf numFmtId="49" fontId="13" fillId="0" borderId="49" xfId="0" applyNumberFormat="1" applyFont="1" applyBorder="1" applyAlignment="1">
      <alignment vertical="center"/>
    </xf>
    <xf numFmtId="0" fontId="13" fillId="0" borderId="50" xfId="0" applyFont="1" applyBorder="1" applyAlignment="1">
      <alignment vertical="center"/>
    </xf>
    <xf numFmtId="0" fontId="13" fillId="0" borderId="51" xfId="0" applyFont="1" applyBorder="1" applyAlignment="1">
      <alignment vertical="center"/>
    </xf>
    <xf numFmtId="0" fontId="13" fillId="3" borderId="52" xfId="0" applyFont="1" applyFill="1" applyBorder="1" applyAlignment="1" applyProtection="1">
      <alignment vertical="center"/>
      <protection locked="0"/>
    </xf>
    <xf numFmtId="0" fontId="13" fillId="0" borderId="53" xfId="0" applyFont="1" applyBorder="1" applyAlignment="1">
      <alignment vertical="center"/>
    </xf>
    <xf numFmtId="0" fontId="13" fillId="3" borderId="54" xfId="0" applyFont="1" applyFill="1" applyBorder="1" applyAlignment="1" applyProtection="1">
      <alignment vertical="center"/>
      <protection locked="0"/>
    </xf>
    <xf numFmtId="0" fontId="15" fillId="0" borderId="0" xfId="2" applyFont="1" applyBorder="1" applyAlignment="1">
      <alignment vertical="center"/>
    </xf>
    <xf numFmtId="0" fontId="16" fillId="0" borderId="0" xfId="0" applyFont="1" applyAlignment="1">
      <alignment vertical="center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/>
    <xf numFmtId="49" fontId="18" fillId="0" borderId="21" xfId="0" applyNumberFormat="1" applyFont="1" applyBorder="1" applyAlignment="1" applyProtection="1">
      <alignment horizontal="center" vertical="center" wrapText="1"/>
      <protection locked="0"/>
    </xf>
    <xf numFmtId="49" fontId="17" fillId="0" borderId="2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quotePrefix="1" applyFont="1"/>
    <xf numFmtId="0" fontId="19" fillId="0" borderId="0" xfId="0" applyFont="1" applyAlignment="1">
      <alignment vertical="top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top"/>
    </xf>
    <xf numFmtId="49" fontId="20" fillId="0" borderId="2" xfId="0" applyNumberFormat="1" applyFont="1" applyBorder="1" applyAlignment="1">
      <alignment horizontal="center" vertical="top"/>
    </xf>
    <xf numFmtId="49" fontId="20" fillId="0" borderId="2" xfId="0" applyNumberFormat="1" applyFont="1" applyBorder="1" applyAlignment="1">
      <alignment vertical="top"/>
    </xf>
    <xf numFmtId="49" fontId="20" fillId="0" borderId="2" xfId="0" applyNumberFormat="1" applyFont="1" applyBorder="1" applyAlignment="1">
      <alignment vertical="top" wrapText="1"/>
    </xf>
    <xf numFmtId="14" fontId="20" fillId="0" borderId="2" xfId="0" applyNumberFormat="1" applyFont="1" applyBorder="1" applyAlignment="1">
      <alignment vertical="top" wrapText="1"/>
    </xf>
    <xf numFmtId="0" fontId="20" fillId="0" borderId="2" xfId="0" applyFont="1" applyBorder="1" applyAlignment="1" applyProtection="1">
      <alignment vertical="center"/>
      <protection hidden="1"/>
    </xf>
    <xf numFmtId="0" fontId="19" fillId="0" borderId="0" xfId="0" applyFont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4" borderId="31" xfId="0" applyFont="1" applyFill="1" applyBorder="1" applyAlignment="1">
      <alignment vertical="center"/>
    </xf>
    <xf numFmtId="0" fontId="20" fillId="4" borderId="31" xfId="0" applyFont="1" applyFill="1" applyBorder="1" applyAlignment="1">
      <alignment vertical="center" wrapText="1"/>
    </xf>
    <xf numFmtId="0" fontId="19" fillId="4" borderId="31" xfId="0" applyFont="1" applyFill="1" applyBorder="1"/>
    <xf numFmtId="0" fontId="19" fillId="0" borderId="9" xfId="0" applyFont="1" applyBorder="1" applyAlignment="1">
      <alignment vertical="center" wrapText="1"/>
    </xf>
    <xf numFmtId="0" fontId="19" fillId="0" borderId="9" xfId="0" applyFont="1" applyBorder="1"/>
    <xf numFmtId="0" fontId="19" fillId="0" borderId="12" xfId="0" applyFont="1" applyBorder="1" applyAlignment="1">
      <alignment vertical="center" wrapText="1"/>
    </xf>
    <xf numFmtId="0" fontId="19" fillId="0" borderId="12" xfId="0" applyFont="1" applyBorder="1"/>
    <xf numFmtId="0" fontId="19" fillId="0" borderId="12" xfId="0" applyFont="1" applyBorder="1" applyAlignment="1">
      <alignment horizontal="right" vertical="center" wrapText="1"/>
    </xf>
    <xf numFmtId="0" fontId="20" fillId="0" borderId="31" xfId="0" applyFont="1" applyBorder="1" applyAlignment="1">
      <alignment vertical="center"/>
    </xf>
    <xf numFmtId="0" fontId="20" fillId="0" borderId="31" xfId="0" applyFont="1" applyBorder="1" applyAlignment="1">
      <alignment vertical="center" wrapText="1"/>
    </xf>
    <xf numFmtId="0" fontId="20" fillId="0" borderId="60" xfId="0" applyFont="1" applyBorder="1" applyAlignment="1">
      <alignment vertical="center" wrapText="1"/>
    </xf>
    <xf numFmtId="0" fontId="19" fillId="0" borderId="31" xfId="0" applyFont="1" applyBorder="1"/>
    <xf numFmtId="49" fontId="19" fillId="0" borderId="0" xfId="0" applyNumberFormat="1" applyFont="1" applyAlignment="1">
      <alignment vertical="center"/>
    </xf>
    <xf numFmtId="0" fontId="20" fillId="0" borderId="8" xfId="1" applyNumberFormat="1" applyFont="1" applyFill="1" applyBorder="1" applyAlignment="1" applyProtection="1">
      <alignment vertical="center"/>
    </xf>
    <xf numFmtId="0" fontId="20" fillId="4" borderId="34" xfId="0" applyFont="1" applyFill="1" applyBorder="1" applyAlignment="1">
      <alignment vertical="center" wrapText="1"/>
    </xf>
    <xf numFmtId="0" fontId="19" fillId="0" borderId="34" xfId="0" applyFont="1" applyBorder="1" applyAlignment="1">
      <alignment vertical="center" wrapText="1"/>
    </xf>
    <xf numFmtId="1" fontId="19" fillId="7" borderId="62" xfId="1" applyNumberFormat="1" applyFont="1" applyFill="1" applyBorder="1" applyAlignment="1" applyProtection="1">
      <alignment horizontal="right" vertical="center"/>
      <protection locked="0"/>
    </xf>
    <xf numFmtId="49" fontId="19" fillId="0" borderId="31" xfId="0" applyNumberFormat="1" applyFont="1" applyBorder="1" applyAlignment="1">
      <alignment vertical="center"/>
    </xf>
    <xf numFmtId="0" fontId="20" fillId="0" borderId="33" xfId="1" applyNumberFormat="1" applyFont="1" applyFill="1" applyBorder="1" applyAlignment="1" applyProtection="1">
      <alignment vertical="center"/>
    </xf>
    <xf numFmtId="49" fontId="19" fillId="0" borderId="21" xfId="0" applyNumberFormat="1" applyFont="1" applyBorder="1" applyAlignment="1">
      <alignment vertical="center"/>
    </xf>
    <xf numFmtId="0" fontId="20" fillId="0" borderId="55" xfId="1" applyNumberFormat="1" applyFont="1" applyFill="1" applyBorder="1" applyAlignment="1" applyProtection="1">
      <alignment vertical="center"/>
    </xf>
    <xf numFmtId="49" fontId="20" fillId="4" borderId="31" xfId="0" applyNumberFormat="1" applyFont="1" applyFill="1" applyBorder="1" applyAlignment="1">
      <alignment vertical="center"/>
    </xf>
    <xf numFmtId="0" fontId="20" fillId="4" borderId="36" xfId="0" applyFont="1" applyFill="1" applyBorder="1" applyAlignment="1">
      <alignment vertical="center"/>
    </xf>
    <xf numFmtId="166" fontId="19" fillId="0" borderId="26" xfId="0" quotePrefix="1" applyNumberFormat="1" applyFont="1" applyBorder="1" applyAlignment="1">
      <alignment horizontal="center" vertical="center"/>
    </xf>
    <xf numFmtId="49" fontId="19" fillId="0" borderId="27" xfId="0" applyNumberFormat="1" applyFont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49" fontId="18" fillId="0" borderId="21" xfId="0" applyNumberFormat="1" applyFont="1" applyBorder="1" applyAlignment="1">
      <alignment horizontal="center" vertical="center" wrapText="1"/>
    </xf>
    <xf numFmtId="49" fontId="17" fillId="0" borderId="21" xfId="0" applyNumberFormat="1" applyFont="1" applyBorder="1" applyAlignment="1">
      <alignment horizontal="center" vertical="center" wrapText="1"/>
    </xf>
    <xf numFmtId="165" fontId="2" fillId="5" borderId="13" xfId="0" applyNumberFormat="1" applyFont="1" applyFill="1" applyBorder="1" applyAlignment="1" applyProtection="1">
      <alignment horizontal="center" vertical="center"/>
      <protection locked="0"/>
    </xf>
    <xf numFmtId="165" fontId="2" fillId="5" borderId="14" xfId="0" applyNumberFormat="1" applyFont="1" applyFill="1" applyBorder="1" applyAlignment="1" applyProtection="1">
      <alignment horizontal="center" vertical="center"/>
      <protection locked="0"/>
    </xf>
    <xf numFmtId="165" fontId="2" fillId="5" borderId="12" xfId="0" applyNumberFormat="1" applyFont="1" applyFill="1" applyBorder="1" applyAlignment="1" applyProtection="1">
      <alignment horizontal="center" vertical="center"/>
      <protection locked="0"/>
    </xf>
    <xf numFmtId="1" fontId="19" fillId="8" borderId="0" xfId="1" applyNumberFormat="1" applyFont="1" applyFill="1" applyBorder="1" applyAlignment="1" applyProtection="1">
      <alignment horizontal="right" vertical="center"/>
      <protection locked="0"/>
    </xf>
    <xf numFmtId="49" fontId="2" fillId="0" borderId="9" xfId="0" applyNumberFormat="1" applyFont="1" applyBorder="1" applyAlignment="1">
      <alignment vertical="center"/>
    </xf>
    <xf numFmtId="49" fontId="3" fillId="6" borderId="31" xfId="0" applyNumberFormat="1" applyFont="1" applyFill="1" applyBorder="1" applyAlignment="1">
      <alignment horizontal="left" vertical="center" indent="1"/>
    </xf>
    <xf numFmtId="0" fontId="2" fillId="0" borderId="21" xfId="0" applyFont="1" applyBorder="1" applyAlignment="1">
      <alignment vertical="center"/>
    </xf>
    <xf numFmtId="0" fontId="2" fillId="3" borderId="42" xfId="1" applyNumberFormat="1" applyFont="1" applyFill="1" applyBorder="1" applyAlignment="1" applyProtection="1">
      <alignment vertical="center"/>
      <protection locked="0"/>
    </xf>
    <xf numFmtId="0" fontId="2" fillId="3" borderId="43" xfId="0" applyFont="1" applyFill="1" applyBorder="1" applyAlignment="1" applyProtection="1">
      <alignment vertical="center"/>
      <protection locked="0"/>
    </xf>
    <xf numFmtId="165" fontId="2" fillId="0" borderId="44" xfId="0" applyNumberFormat="1" applyFont="1" applyBorder="1" applyAlignment="1">
      <alignment vertical="center"/>
    </xf>
    <xf numFmtId="165" fontId="2" fillId="0" borderId="47" xfId="0" applyNumberFormat="1" applyFont="1" applyBorder="1" applyAlignment="1">
      <alignment vertical="center"/>
    </xf>
    <xf numFmtId="0" fontId="3" fillId="3" borderId="42" xfId="1" applyNumberFormat="1" applyFont="1" applyFill="1" applyBorder="1" applyAlignment="1" applyProtection="1">
      <alignment vertical="center"/>
      <protection locked="0"/>
    </xf>
    <xf numFmtId="0" fontId="19" fillId="0" borderId="68" xfId="0" applyFont="1" applyBorder="1" applyAlignment="1">
      <alignment vertical="center"/>
    </xf>
    <xf numFmtId="0" fontId="0" fillId="0" borderId="68" xfId="0" applyBorder="1" applyAlignment="1">
      <alignment vertical="center"/>
    </xf>
    <xf numFmtId="0" fontId="2" fillId="3" borderId="69" xfId="1" applyNumberFormat="1" applyFont="1" applyFill="1" applyBorder="1" applyAlignment="1" applyProtection="1">
      <alignment vertical="center"/>
      <protection locked="0"/>
    </xf>
    <xf numFmtId="0" fontId="2" fillId="3" borderId="70" xfId="0" applyFont="1" applyFill="1" applyBorder="1" applyAlignment="1" applyProtection="1">
      <alignment vertical="center"/>
      <protection locked="0"/>
    </xf>
    <xf numFmtId="165" fontId="2" fillId="0" borderId="71" xfId="0" applyNumberFormat="1" applyFont="1" applyBorder="1" applyAlignment="1">
      <alignment vertical="center"/>
    </xf>
    <xf numFmtId="165" fontId="2" fillId="0" borderId="72" xfId="0" applyNumberFormat="1" applyFont="1" applyBorder="1" applyAlignment="1">
      <alignment vertical="center"/>
    </xf>
    <xf numFmtId="49" fontId="12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vertical="center"/>
    </xf>
    <xf numFmtId="165" fontId="12" fillId="0" borderId="27" xfId="1" applyNumberFormat="1" applyFont="1" applyBorder="1" applyAlignment="1" applyProtection="1">
      <alignment vertical="center"/>
    </xf>
    <xf numFmtId="0" fontId="13" fillId="0" borderId="4" xfId="0" applyFont="1" applyBorder="1" applyAlignment="1">
      <alignment vertical="center"/>
    </xf>
    <xf numFmtId="165" fontId="12" fillId="0" borderId="5" xfId="0" applyNumberFormat="1" applyFont="1" applyBorder="1" applyAlignment="1">
      <alignment vertical="center"/>
    </xf>
    <xf numFmtId="165" fontId="12" fillId="2" borderId="1" xfId="0" applyNumberFormat="1" applyFont="1" applyFill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" fillId="3" borderId="73" xfId="1" applyNumberFormat="1" applyFont="1" applyFill="1" applyBorder="1" applyAlignment="1" applyProtection="1">
      <alignment vertical="center"/>
      <protection locked="0"/>
    </xf>
    <xf numFmtId="0" fontId="2" fillId="3" borderId="74" xfId="0" applyFont="1" applyFill="1" applyBorder="1" applyAlignment="1" applyProtection="1">
      <alignment vertical="center"/>
      <protection locked="0"/>
    </xf>
    <xf numFmtId="165" fontId="2" fillId="0" borderId="75" xfId="0" applyNumberFormat="1" applyFont="1" applyBorder="1" applyAlignment="1">
      <alignment vertical="center"/>
    </xf>
    <xf numFmtId="165" fontId="2" fillId="0" borderId="76" xfId="0" applyNumberFormat="1" applyFont="1" applyBorder="1" applyAlignment="1">
      <alignment vertical="center"/>
    </xf>
    <xf numFmtId="0" fontId="2" fillId="3" borderId="78" xfId="1" applyNumberFormat="1" applyFont="1" applyFill="1" applyBorder="1" applyAlignment="1" applyProtection="1">
      <alignment vertical="center"/>
      <protection locked="0"/>
    </xf>
    <xf numFmtId="0" fontId="2" fillId="3" borderId="79" xfId="0" applyFont="1" applyFill="1" applyBorder="1" applyAlignment="1" applyProtection="1">
      <alignment vertical="center"/>
      <protection locked="0"/>
    </xf>
    <xf numFmtId="165" fontId="2" fillId="0" borderId="80" xfId="0" applyNumberFormat="1" applyFont="1" applyBorder="1" applyAlignment="1">
      <alignment vertical="center"/>
    </xf>
    <xf numFmtId="165" fontId="2" fillId="0" borderId="81" xfId="0" applyNumberFormat="1" applyFont="1" applyBorder="1" applyAlignment="1">
      <alignment vertical="center"/>
    </xf>
    <xf numFmtId="0" fontId="19" fillId="0" borderId="84" xfId="0" applyFont="1" applyBorder="1" applyAlignment="1">
      <alignment horizontal="left" vertical="center" wrapText="1"/>
    </xf>
    <xf numFmtId="165" fontId="2" fillId="5" borderId="86" xfId="0" applyNumberFormat="1" applyFont="1" applyFill="1" applyBorder="1" applyAlignment="1" applyProtection="1">
      <alignment horizontal="center" vertical="center"/>
      <protection locked="0"/>
    </xf>
    <xf numFmtId="165" fontId="2" fillId="5" borderId="85" xfId="0" applyNumberFormat="1" applyFont="1" applyFill="1" applyBorder="1" applyAlignment="1" applyProtection="1">
      <alignment horizontal="center" vertical="center"/>
      <protection locked="0"/>
    </xf>
    <xf numFmtId="165" fontId="2" fillId="5" borderId="83" xfId="0" applyNumberFormat="1" applyFont="1" applyFill="1" applyBorder="1" applyAlignment="1" applyProtection="1">
      <alignment horizontal="center" vertical="center"/>
      <protection locked="0"/>
    </xf>
    <xf numFmtId="165" fontId="2" fillId="5" borderId="88" xfId="0" applyNumberFormat="1" applyFont="1" applyFill="1" applyBorder="1" applyAlignment="1" applyProtection="1">
      <alignment horizontal="center" vertical="center"/>
      <protection locked="0"/>
    </xf>
    <xf numFmtId="165" fontId="2" fillId="5" borderId="87" xfId="0" applyNumberFormat="1" applyFont="1" applyFill="1" applyBorder="1" applyAlignment="1" applyProtection="1">
      <alignment horizontal="center" vertical="center"/>
      <protection locked="0"/>
    </xf>
    <xf numFmtId="165" fontId="2" fillId="5" borderId="77" xfId="0" applyNumberFormat="1" applyFont="1" applyFill="1" applyBorder="1" applyAlignment="1" applyProtection="1">
      <alignment horizontal="center" vertical="center"/>
      <protection locked="0"/>
    </xf>
    <xf numFmtId="0" fontId="19" fillId="8" borderId="12" xfId="0" applyFont="1" applyFill="1" applyBorder="1" applyAlignment="1">
      <alignment vertical="center"/>
    </xf>
    <xf numFmtId="0" fontId="20" fillId="0" borderId="2" xfId="0" applyFont="1" applyBorder="1" applyAlignment="1">
      <alignment vertical="center"/>
    </xf>
    <xf numFmtId="49" fontId="2" fillId="0" borderId="31" xfId="0" applyNumberFormat="1" applyFont="1" applyFill="1" applyBorder="1" applyAlignment="1" applyProtection="1">
      <alignment vertical="center" shrinkToFit="1"/>
      <protection locked="0"/>
    </xf>
    <xf numFmtId="49" fontId="2" fillId="0" borderId="59" xfId="0" applyNumberFormat="1" applyFont="1" applyFill="1" applyBorder="1" applyAlignment="1" applyProtection="1">
      <alignment vertical="center" shrinkToFit="1"/>
      <protection locked="0"/>
    </xf>
    <xf numFmtId="49" fontId="2" fillId="0" borderId="21" xfId="0" applyNumberFormat="1" applyFont="1" applyFill="1" applyBorder="1" applyAlignment="1" applyProtection="1">
      <alignment vertical="center" shrinkToFit="1"/>
      <protection locked="0"/>
    </xf>
    <xf numFmtId="0" fontId="3" fillId="3" borderId="73" xfId="1" applyNumberFormat="1" applyFont="1" applyFill="1" applyBorder="1" applyAlignment="1" applyProtection="1">
      <alignment vertical="center"/>
      <protection locked="0"/>
    </xf>
    <xf numFmtId="0" fontId="19" fillId="0" borderId="77" xfId="0" applyFont="1" applyBorder="1" applyAlignment="1">
      <alignment horizontal="left" vertical="center" wrapText="1"/>
    </xf>
    <xf numFmtId="0" fontId="19" fillId="0" borderId="82" xfId="0" applyFont="1" applyBorder="1" applyAlignment="1">
      <alignment horizontal="left" vertical="center" wrapText="1"/>
    </xf>
    <xf numFmtId="49" fontId="2" fillId="5" borderId="2" xfId="0" applyNumberFormat="1" applyFont="1" applyFill="1" applyBorder="1" applyAlignment="1" applyProtection="1">
      <alignment vertical="top" wrapText="1"/>
      <protection locked="0"/>
    </xf>
    <xf numFmtId="0" fontId="0" fillId="0" borderId="2" xfId="0" applyBorder="1" applyAlignment="1">
      <alignment wrapText="1"/>
    </xf>
    <xf numFmtId="0" fontId="19" fillId="0" borderId="6" xfId="0" applyFont="1" applyBorder="1"/>
    <xf numFmtId="0" fontId="0" fillId="0" borderId="6" xfId="0" applyBorder="1"/>
    <xf numFmtId="49" fontId="20" fillId="7" borderId="0" xfId="0" applyNumberFormat="1" applyFont="1" applyFill="1" applyAlignment="1" applyProtection="1">
      <alignment horizontal="left" vertical="top"/>
      <protection locked="0"/>
    </xf>
    <xf numFmtId="49" fontId="19" fillId="0" borderId="0" xfId="0" applyNumberFormat="1" applyFont="1" applyAlignment="1" applyProtection="1">
      <alignment horizontal="left" vertical="top"/>
      <protection locked="0"/>
    </xf>
    <xf numFmtId="166" fontId="19" fillId="0" borderId="0" xfId="0" quotePrefix="1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19" fillId="0" borderId="0" xfId="0" applyFont="1" applyAlignment="1">
      <alignment horizontal="left" vertical="top"/>
    </xf>
    <xf numFmtId="49" fontId="20" fillId="0" borderId="0" xfId="0" applyNumberFormat="1" applyFont="1" applyAlignment="1" applyProtection="1">
      <alignment horizontal="left" vertical="top"/>
      <protection locked="0"/>
    </xf>
    <xf numFmtId="0" fontId="9" fillId="0" borderId="49" xfId="0" applyFont="1" applyBorder="1" applyAlignment="1">
      <alignment vertical="center" wrapText="1"/>
    </xf>
    <xf numFmtId="0" fontId="9" fillId="0" borderId="57" xfId="0" applyFont="1" applyBorder="1" applyAlignment="1">
      <alignment vertical="center" wrapText="1"/>
    </xf>
    <xf numFmtId="165" fontId="3" fillId="5" borderId="58" xfId="0" applyNumberFormat="1" applyFont="1" applyFill="1" applyBorder="1" applyAlignment="1" applyProtection="1">
      <alignment horizontal="center" vertical="center"/>
      <protection locked="0"/>
    </xf>
    <xf numFmtId="165" fontId="3" fillId="5" borderId="57" xfId="0" applyNumberFormat="1" applyFont="1" applyFill="1" applyBorder="1" applyAlignment="1" applyProtection="1">
      <alignment horizontal="center" vertical="center"/>
      <protection locked="0"/>
    </xf>
    <xf numFmtId="165" fontId="2" fillId="5" borderId="13" xfId="0" applyNumberFormat="1" applyFont="1" applyFill="1" applyBorder="1" applyAlignment="1" applyProtection="1">
      <alignment horizontal="center" vertical="center"/>
      <protection locked="0"/>
    </xf>
    <xf numFmtId="165" fontId="2" fillId="5" borderId="14" xfId="0" applyNumberFormat="1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Alignment="1">
      <alignment vertical="center" wrapText="1"/>
    </xf>
    <xf numFmtId="49" fontId="22" fillId="0" borderId="0" xfId="0" applyNumberFormat="1" applyFont="1" applyAlignment="1">
      <alignment vertical="center" wrapText="1"/>
    </xf>
    <xf numFmtId="0" fontId="22" fillId="0" borderId="0" xfId="0" applyFont="1" applyAlignment="1">
      <alignment vertical="center" wrapText="1"/>
    </xf>
    <xf numFmtId="49" fontId="20" fillId="3" borderId="48" xfId="0" applyNumberFormat="1" applyFont="1" applyFill="1" applyBorder="1" applyAlignment="1" applyProtection="1">
      <alignment horizontal="center" vertical="center" wrapText="1"/>
      <protection locked="0"/>
    </xf>
    <xf numFmtId="49" fontId="19" fillId="3" borderId="4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49" fontId="19" fillId="3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right" vertical="center"/>
    </xf>
    <xf numFmtId="165" fontId="2" fillId="5" borderId="10" xfId="0" applyNumberFormat="1" applyFont="1" applyFill="1" applyBorder="1" applyAlignment="1" applyProtection="1">
      <alignment horizontal="center" vertical="center"/>
      <protection locked="0"/>
    </xf>
    <xf numFmtId="165" fontId="2" fillId="5" borderId="11" xfId="0" applyNumberFormat="1" applyFont="1" applyFill="1" applyBorder="1" applyAlignment="1" applyProtection="1">
      <alignment horizontal="center" vertical="center"/>
      <protection locked="0"/>
    </xf>
    <xf numFmtId="165" fontId="2" fillId="5" borderId="66" xfId="0" applyNumberFormat="1" applyFont="1" applyFill="1" applyBorder="1" applyAlignment="1" applyProtection="1">
      <alignment horizontal="center" vertical="center"/>
      <protection locked="0"/>
    </xf>
    <xf numFmtId="165" fontId="2" fillId="5" borderId="67" xfId="0" applyNumberFormat="1" applyFont="1" applyFill="1" applyBorder="1" applyAlignment="1" applyProtection="1">
      <alignment horizontal="center" vertical="center"/>
      <protection locked="0"/>
    </xf>
    <xf numFmtId="0" fontId="3" fillId="4" borderId="32" xfId="0" applyFont="1" applyFill="1" applyBorder="1" applyAlignment="1">
      <alignment vertical="center"/>
    </xf>
    <xf numFmtId="0" fontId="3" fillId="4" borderId="33" xfId="0" applyFont="1" applyFill="1" applyBorder="1" applyAlignment="1">
      <alignment vertical="center"/>
    </xf>
    <xf numFmtId="0" fontId="3" fillId="4" borderId="65" xfId="0" applyFont="1" applyFill="1" applyBorder="1" applyAlignment="1">
      <alignment vertical="center"/>
    </xf>
    <xf numFmtId="0" fontId="3" fillId="4" borderId="34" xfId="0" applyFont="1" applyFill="1" applyBorder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wrapText="1"/>
    </xf>
    <xf numFmtId="49" fontId="2" fillId="3" borderId="12" xfId="0" applyNumberFormat="1" applyFont="1" applyFill="1" applyBorder="1" applyAlignment="1" applyProtection="1">
      <alignment vertical="center" shrinkToFit="1"/>
      <protection locked="0"/>
    </xf>
    <xf numFmtId="0" fontId="3" fillId="4" borderId="32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20" fillId="0" borderId="60" xfId="0" applyFont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0" fontId="20" fillId="0" borderId="61" xfId="0" applyFont="1" applyBorder="1" applyAlignment="1">
      <alignment vertical="center" wrapText="1"/>
    </xf>
    <xf numFmtId="165" fontId="2" fillId="5" borderId="18" xfId="0" applyNumberFormat="1" applyFont="1" applyFill="1" applyBorder="1" applyAlignment="1" applyProtection="1">
      <alignment horizontal="center" vertical="center"/>
      <protection locked="0"/>
    </xf>
    <xf numFmtId="165" fontId="2" fillId="5" borderId="19" xfId="0" applyNumberFormat="1" applyFont="1" applyFill="1" applyBorder="1" applyAlignment="1" applyProtection="1">
      <alignment horizontal="center" vertical="center"/>
      <protection locked="0"/>
    </xf>
    <xf numFmtId="0" fontId="19" fillId="0" borderId="34" xfId="0" applyFont="1" applyBorder="1" applyAlignment="1">
      <alignment horizontal="left" vertical="center" wrapText="1"/>
    </xf>
    <xf numFmtId="0" fontId="19" fillId="0" borderId="9" xfId="0" applyFont="1" applyBorder="1" applyAlignment="1">
      <alignment vertical="center" wrapText="1"/>
    </xf>
    <xf numFmtId="165" fontId="2" fillId="5" borderId="20" xfId="0" applyNumberFormat="1" applyFont="1" applyFill="1" applyBorder="1" applyAlignment="1" applyProtection="1">
      <alignment horizontal="center" vertical="center"/>
      <protection locked="0"/>
    </xf>
    <xf numFmtId="0" fontId="19" fillId="5" borderId="34" xfId="0" applyFont="1" applyFill="1" applyBorder="1" applyAlignment="1" applyProtection="1">
      <alignment vertical="center" shrinkToFit="1"/>
      <protection locked="0"/>
    </xf>
    <xf numFmtId="0" fontId="19" fillId="5" borderId="35" xfId="0" applyFont="1" applyFill="1" applyBorder="1" applyAlignment="1" applyProtection="1">
      <alignment vertical="center" shrinkToFit="1"/>
      <protection locked="0"/>
    </xf>
    <xf numFmtId="165" fontId="2" fillId="5" borderId="16" xfId="0" applyNumberFormat="1" applyFont="1" applyFill="1" applyBorder="1" applyAlignment="1" applyProtection="1">
      <alignment horizontal="center" vertical="center"/>
      <protection locked="0"/>
    </xf>
    <xf numFmtId="165" fontId="2" fillId="5" borderId="17" xfId="0" applyNumberFormat="1" applyFont="1" applyFill="1" applyBorder="1" applyAlignment="1" applyProtection="1">
      <alignment horizontal="center" vertical="center"/>
      <protection locked="0"/>
    </xf>
    <xf numFmtId="165" fontId="2" fillId="5" borderId="12" xfId="0" applyNumberFormat="1" applyFont="1" applyFill="1" applyBorder="1" applyAlignment="1" applyProtection="1">
      <alignment horizontal="center" vertical="center"/>
      <protection locked="0"/>
    </xf>
    <xf numFmtId="165" fontId="2" fillId="5" borderId="63" xfId="0" applyNumberFormat="1" applyFont="1" applyFill="1" applyBorder="1" applyAlignment="1" applyProtection="1">
      <alignment horizontal="center" vertical="center"/>
      <protection locked="0"/>
    </xf>
    <xf numFmtId="165" fontId="2" fillId="5" borderId="64" xfId="0" applyNumberFormat="1" applyFont="1" applyFill="1" applyBorder="1" applyAlignment="1" applyProtection="1">
      <alignment horizontal="center" vertical="center"/>
      <protection locked="0"/>
    </xf>
    <xf numFmtId="165" fontId="2" fillId="5" borderId="9" xfId="0" applyNumberFormat="1" applyFont="1" applyFill="1" applyBorder="1" applyAlignment="1" applyProtection="1">
      <alignment horizontal="center" vertical="center"/>
      <protection locked="0"/>
    </xf>
    <xf numFmtId="165" fontId="3" fillId="0" borderId="7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0" fontId="19" fillId="0" borderId="9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3" fillId="4" borderId="31" xfId="0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19" fillId="0" borderId="83" xfId="0" applyFont="1" applyBorder="1" applyAlignment="1">
      <alignment horizontal="left" vertical="center" wrapText="1"/>
    </xf>
    <xf numFmtId="0" fontId="19" fillId="0" borderId="85" xfId="0" applyFont="1" applyBorder="1" applyAlignment="1">
      <alignment horizontal="left" vertical="center" wrapText="1"/>
    </xf>
    <xf numFmtId="0" fontId="19" fillId="0" borderId="87" xfId="0" applyFont="1" applyBorder="1" applyAlignment="1">
      <alignment horizontal="left" vertical="center" wrapText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/>
    <xf numFmtId="165" fontId="3" fillId="5" borderId="49" xfId="0" applyNumberFormat="1" applyFont="1" applyFill="1" applyBorder="1" applyAlignment="1" applyProtection="1">
      <alignment horizontal="center" vertical="center"/>
      <protection locked="0"/>
    </xf>
    <xf numFmtId="165" fontId="3" fillId="0" borderId="56" xfId="0" applyNumberFormat="1" applyFont="1" applyBorder="1" applyAlignment="1">
      <alignment vertical="center"/>
    </xf>
    <xf numFmtId="165" fontId="3" fillId="0" borderId="55" xfId="0" applyNumberFormat="1" applyFont="1" applyBorder="1" applyAlignment="1">
      <alignment vertical="center"/>
    </xf>
    <xf numFmtId="165" fontId="3" fillId="0" borderId="21" xfId="0" applyNumberFormat="1" applyFont="1" applyBorder="1" applyAlignment="1">
      <alignment vertical="center"/>
    </xf>
    <xf numFmtId="165" fontId="2" fillId="5" borderId="15" xfId="0" applyNumberFormat="1" applyFont="1" applyFill="1" applyBorder="1" applyAlignment="1" applyProtection="1">
      <alignment horizontal="center" vertical="center"/>
      <protection locked="0"/>
    </xf>
    <xf numFmtId="165" fontId="3" fillId="0" borderId="32" xfId="0" applyNumberFormat="1" applyFont="1" applyBorder="1" applyAlignment="1">
      <alignment horizontal="center" vertical="center"/>
    </xf>
    <xf numFmtId="165" fontId="3" fillId="0" borderId="33" xfId="0" applyNumberFormat="1" applyFont="1" applyBorder="1" applyAlignment="1">
      <alignment horizontal="center" vertical="center"/>
    </xf>
    <xf numFmtId="165" fontId="3" fillId="0" borderId="31" xfId="0" applyNumberFormat="1" applyFont="1" applyBorder="1" applyAlignment="1">
      <alignment horizontal="center" vertical="center"/>
    </xf>
    <xf numFmtId="0" fontId="19" fillId="0" borderId="0" xfId="0" applyFont="1" applyAlignment="1" applyProtection="1">
      <alignment horizontal="left" vertical="top"/>
      <protection locked="0"/>
    </xf>
  </cellXfs>
  <cellStyles count="4">
    <cellStyle name="Normal" xfId="0" builtinId="0"/>
    <cellStyle name="Pourcentage" xfId="1" builtinId="5"/>
    <cellStyle name="Standard 2" xfId="3"/>
    <cellStyle name="Texte explicatif" xfId="2" builtinId="53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969696"/>
      <color rgb="FFFFCC0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428625</xdr:colOff>
      <xdr:row>0</xdr:row>
      <xdr:rowOff>114300</xdr:rowOff>
    </xdr:from>
    <xdr:to>
      <xdr:col>19</xdr:col>
      <xdr:colOff>0</xdr:colOff>
      <xdr:row>0</xdr:row>
      <xdr:rowOff>741227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700" r="11803" b="16392"/>
        <a:stretch/>
      </xdr:blipFill>
      <xdr:spPr>
        <a:xfrm>
          <a:off x="9772650" y="114300"/>
          <a:ext cx="1914525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U55"/>
  <sheetViews>
    <sheetView showGridLines="0" tabSelected="1" topLeftCell="A22" zoomScale="120" zoomScaleNormal="120" zoomScaleSheetLayoutView="75" workbookViewId="0">
      <selection activeCell="B15" sqref="B15:I15"/>
    </sheetView>
  </sheetViews>
  <sheetFormatPr baseColWidth="10" defaultColWidth="5.5" defaultRowHeight="10.35" customHeight="1"/>
  <cols>
    <col min="1" max="1" width="4.5" style="3" customWidth="1"/>
    <col min="2" max="2" width="15.5" style="7" customWidth="1"/>
    <col min="3" max="3" width="7" style="7" customWidth="1"/>
    <col min="4" max="5" width="15.5" style="7" customWidth="1"/>
    <col min="6" max="6" width="11" style="7" customWidth="1"/>
    <col min="7" max="7" width="12" style="7" customWidth="1"/>
    <col min="8" max="8" width="10.6640625" style="7" customWidth="1"/>
    <col min="9" max="9" width="10.5" style="3" customWidth="1"/>
    <col min="10" max="10" width="10.5" style="8" customWidth="1"/>
    <col min="11" max="11" width="10.5" style="3" customWidth="1"/>
    <col min="12" max="12" width="10.5" style="8" customWidth="1"/>
    <col min="13" max="13" width="10.5" style="3" customWidth="1"/>
    <col min="14" max="14" width="10.5" style="8" customWidth="1"/>
    <col min="15" max="15" width="10.5" style="3" customWidth="1"/>
    <col min="16" max="16" width="10.5" style="8" customWidth="1"/>
    <col min="17" max="17" width="10.5" style="3" customWidth="1"/>
    <col min="18" max="18" width="10.5" style="9" customWidth="1"/>
    <col min="19" max="19" width="10.5" style="2" customWidth="1"/>
    <col min="20" max="20" width="9.5" style="2" customWidth="1"/>
    <col min="21" max="21" width="8" style="2" bestFit="1" customWidth="1"/>
    <col min="22" max="22" width="6.5" style="2" bestFit="1" customWidth="1"/>
    <col min="23" max="24" width="5.5" style="2"/>
    <col min="25" max="25" width="8.5" style="2" bestFit="1" customWidth="1"/>
    <col min="26" max="16384" width="5.5" style="2"/>
  </cols>
  <sheetData>
    <row r="1" spans="1:21" ht="69.75" customHeight="1">
      <c r="A1" s="193" t="s">
        <v>346</v>
      </c>
      <c r="B1" s="194"/>
      <c r="C1" s="194"/>
      <c r="D1" s="194"/>
      <c r="E1" s="194"/>
      <c r="F1" s="194"/>
      <c r="G1" s="194"/>
      <c r="H1" s="194"/>
      <c r="I1" s="195"/>
      <c r="J1" s="195"/>
      <c r="K1" s="195"/>
      <c r="L1" s="195"/>
      <c r="M1" s="195"/>
      <c r="N1" s="195"/>
      <c r="O1" s="195"/>
      <c r="P1" s="195"/>
      <c r="Q1" s="198"/>
      <c r="R1" s="199"/>
      <c r="S1" s="199"/>
      <c r="U1" s="79" t="s">
        <v>62</v>
      </c>
    </row>
    <row r="2" spans="1:21" ht="11.25">
      <c r="A2" s="5"/>
      <c r="B2" s="22"/>
      <c r="C2" s="22"/>
      <c r="D2" s="22"/>
      <c r="E2" s="22"/>
      <c r="F2" s="22"/>
      <c r="G2" s="22"/>
      <c r="H2" s="22"/>
      <c r="I2" s="5"/>
      <c r="J2" s="23"/>
      <c r="K2" s="5"/>
      <c r="L2" s="23"/>
      <c r="M2" s="5"/>
      <c r="N2" s="23"/>
      <c r="O2" s="5"/>
      <c r="P2" s="23"/>
      <c r="Q2" s="5"/>
      <c r="R2" s="201" t="e">
        <f>"Page 1 sur "&amp;IF((COUNTIF(#REF!,"ja")+COUNTIF(#REF!,"nein"))&gt;0,2,1)+IF((COUNTIF(#REF!,"ja")+COUNTIF(#REF!,"nein"))&gt;0,1,0)+IF((COUNTIF(#REF!,"ja")+COUNTIF(#REF!,"nein"))&gt;0,1,0)</f>
        <v>#REF!</v>
      </c>
      <c r="S2" s="201"/>
      <c r="T2" s="78" t="s">
        <v>78</v>
      </c>
    </row>
    <row r="3" spans="1:21" ht="4.9000000000000004" customHeight="1">
      <c r="A3" s="29"/>
      <c r="B3" s="30"/>
      <c r="C3" s="30"/>
      <c r="D3" s="30"/>
      <c r="E3" s="30"/>
      <c r="F3" s="30"/>
      <c r="G3" s="31"/>
      <c r="H3" s="31"/>
      <c r="I3" s="31"/>
      <c r="J3" s="31"/>
      <c r="K3" s="31"/>
      <c r="L3" s="31"/>
      <c r="M3" s="31"/>
      <c r="N3" s="32"/>
      <c r="O3" s="32"/>
      <c r="P3" s="32"/>
      <c r="Q3" s="32"/>
      <c r="R3" s="33"/>
      <c r="S3" s="34"/>
    </row>
    <row r="4" spans="1:21" ht="11.25" customHeight="1">
      <c r="A4" s="29">
        <f>ROW(A1)</f>
        <v>1</v>
      </c>
      <c r="B4" s="86" t="s">
        <v>67</v>
      </c>
      <c r="C4" s="87"/>
      <c r="D4" s="179"/>
      <c r="E4" s="180"/>
      <c r="F4" s="180"/>
      <c r="G4" s="180"/>
      <c r="H4" s="185" t="s">
        <v>75</v>
      </c>
      <c r="I4" s="185"/>
      <c r="J4" s="179" t="s">
        <v>359</v>
      </c>
      <c r="K4" s="180"/>
      <c r="L4" s="180"/>
      <c r="M4" s="180"/>
      <c r="N4" s="180"/>
      <c r="O4" s="180"/>
      <c r="P4" s="241" t="s">
        <v>355</v>
      </c>
      <c r="Q4" s="242"/>
      <c r="R4" s="179" t="s">
        <v>358</v>
      </c>
      <c r="S4" s="180"/>
    </row>
    <row r="5" spans="1:21" ht="11.25">
      <c r="A5" s="29">
        <f t="shared" ref="A5:A14" si="0">ROW(A2)</f>
        <v>2</v>
      </c>
      <c r="B5" s="86" t="s">
        <v>73</v>
      </c>
      <c r="C5" s="86"/>
      <c r="D5" s="179"/>
      <c r="E5" s="180"/>
      <c r="F5" s="180"/>
      <c r="G5" s="180"/>
      <c r="H5" s="210" t="s">
        <v>76</v>
      </c>
      <c r="I5" s="211"/>
      <c r="J5" s="179" t="s">
        <v>361</v>
      </c>
      <c r="K5" s="180"/>
      <c r="L5" s="180"/>
      <c r="M5" s="180"/>
      <c r="N5" s="180"/>
      <c r="O5" s="180"/>
      <c r="P5" s="185" t="s">
        <v>344</v>
      </c>
      <c r="Q5" s="242"/>
      <c r="R5" s="179" t="s">
        <v>372</v>
      </c>
      <c r="S5" s="180"/>
    </row>
    <row r="6" spans="1:21" ht="11.25">
      <c r="A6" s="29">
        <f t="shared" si="0"/>
        <v>3</v>
      </c>
      <c r="B6" s="86" t="s">
        <v>74</v>
      </c>
      <c r="C6" s="87"/>
      <c r="D6" s="179"/>
      <c r="E6" s="180"/>
      <c r="F6" s="180"/>
      <c r="G6" s="180"/>
      <c r="H6" s="211"/>
      <c r="I6" s="211"/>
      <c r="J6" s="251"/>
      <c r="K6" s="251"/>
      <c r="L6" s="251"/>
      <c r="M6" s="251"/>
      <c r="N6" s="251"/>
      <c r="O6" s="251"/>
      <c r="P6" s="88"/>
      <c r="Q6" s="89"/>
      <c r="R6" s="186"/>
      <c r="S6" s="186"/>
    </row>
    <row r="7" spans="1:21" ht="14.1" customHeight="1">
      <c r="A7" s="29">
        <f t="shared" si="0"/>
        <v>4</v>
      </c>
      <c r="B7" s="90"/>
      <c r="C7" s="90"/>
      <c r="D7" s="90"/>
      <c r="E7" s="90"/>
      <c r="F7" s="90"/>
      <c r="G7" s="91"/>
      <c r="H7" s="91"/>
      <c r="I7" s="91"/>
      <c r="J7" s="91"/>
      <c r="K7" s="91"/>
      <c r="L7" s="91"/>
      <c r="M7" s="91"/>
      <c r="N7" s="92"/>
      <c r="O7" s="92"/>
      <c r="P7" s="92"/>
      <c r="Q7" s="92"/>
      <c r="R7" s="93"/>
      <c r="S7" s="94"/>
    </row>
    <row r="8" spans="1:21" s="1" customFormat="1" ht="25.5" customHeight="1">
      <c r="A8" s="29">
        <f t="shared" si="0"/>
        <v>5</v>
      </c>
      <c r="B8" s="95"/>
      <c r="C8" s="95"/>
      <c r="D8" s="95"/>
      <c r="E8" s="95"/>
      <c r="F8" s="95"/>
      <c r="G8" s="95"/>
      <c r="H8" s="95"/>
      <c r="I8" s="96"/>
      <c r="J8" s="196" t="s">
        <v>357</v>
      </c>
      <c r="K8" s="197"/>
      <c r="L8" s="196" t="s">
        <v>68</v>
      </c>
      <c r="M8" s="197"/>
      <c r="N8" s="196" t="s">
        <v>69</v>
      </c>
      <c r="O8" s="197"/>
      <c r="P8" s="196" t="s">
        <v>70</v>
      </c>
      <c r="Q8" s="197"/>
      <c r="R8" s="196" t="s">
        <v>71</v>
      </c>
      <c r="S8" s="200"/>
    </row>
    <row r="9" spans="1:21" s="1" customFormat="1" ht="25.5" customHeight="1">
      <c r="A9" s="29">
        <f t="shared" si="0"/>
        <v>6</v>
      </c>
      <c r="B9" s="97" t="s">
        <v>77</v>
      </c>
      <c r="C9" s="95"/>
      <c r="D9" s="95"/>
      <c r="E9" s="95"/>
      <c r="F9" s="95"/>
      <c r="G9" s="95"/>
      <c r="H9" s="95"/>
      <c r="I9" s="95"/>
      <c r="J9" s="124"/>
      <c r="K9" s="125"/>
      <c r="L9" s="124"/>
      <c r="M9" s="125"/>
      <c r="N9" s="124"/>
      <c r="O9" s="125"/>
      <c r="P9" s="124"/>
      <c r="Q9" s="125"/>
      <c r="R9" s="124"/>
      <c r="S9" s="125"/>
    </row>
    <row r="10" spans="1:21" s="6" customFormat="1" ht="12.75">
      <c r="A10" s="29">
        <f t="shared" si="0"/>
        <v>7</v>
      </c>
      <c r="B10" s="98" t="s">
        <v>375</v>
      </c>
      <c r="C10" s="99"/>
      <c r="D10" s="99"/>
      <c r="E10" s="99"/>
      <c r="F10" s="99"/>
      <c r="G10" s="99"/>
      <c r="H10" s="99"/>
      <c r="I10" s="100"/>
      <c r="J10" s="206"/>
      <c r="K10" s="207"/>
      <c r="L10" s="206"/>
      <c r="M10" s="207"/>
      <c r="N10" s="206"/>
      <c r="O10" s="207"/>
      <c r="P10" s="206"/>
      <c r="Q10" s="207"/>
      <c r="R10" s="208"/>
      <c r="S10" s="209"/>
    </row>
    <row r="11" spans="1:21" ht="12.4" customHeight="1">
      <c r="A11" s="29">
        <f t="shared" si="0"/>
        <v>8</v>
      </c>
      <c r="B11" s="221" t="s">
        <v>360</v>
      </c>
      <c r="C11" s="221"/>
      <c r="D11" s="221"/>
      <c r="E11" s="221"/>
      <c r="F11" s="221"/>
      <c r="G11" s="221"/>
      <c r="H11" s="101"/>
      <c r="I11" s="102"/>
      <c r="J11" s="202"/>
      <c r="K11" s="203"/>
      <c r="L11" s="202"/>
      <c r="M11" s="203"/>
      <c r="N11" s="202"/>
      <c r="O11" s="203"/>
      <c r="P11" s="202"/>
      <c r="Q11" s="203"/>
      <c r="R11" s="204"/>
      <c r="S11" s="205"/>
    </row>
    <row r="12" spans="1:21" ht="12.4" customHeight="1">
      <c r="A12" s="29">
        <f t="shared" si="0"/>
        <v>9</v>
      </c>
      <c r="B12" s="183" t="s">
        <v>362</v>
      </c>
      <c r="C12" s="183"/>
      <c r="D12" s="183"/>
      <c r="E12" s="183"/>
      <c r="F12" s="183"/>
      <c r="G12" s="183"/>
      <c r="H12" s="103"/>
      <c r="I12" s="104"/>
      <c r="J12" s="191"/>
      <c r="K12" s="192"/>
      <c r="L12" s="191"/>
      <c r="M12" s="192"/>
      <c r="N12" s="191"/>
      <c r="O12" s="192"/>
      <c r="P12" s="191"/>
      <c r="Q12" s="192"/>
      <c r="R12" s="191"/>
      <c r="S12" s="227"/>
    </row>
    <row r="13" spans="1:21" ht="21.6" customHeight="1">
      <c r="A13" s="29">
        <f t="shared" si="0"/>
        <v>10</v>
      </c>
      <c r="B13" s="183" t="s">
        <v>363</v>
      </c>
      <c r="C13" s="183"/>
      <c r="D13" s="183"/>
      <c r="E13" s="183"/>
      <c r="F13" s="183"/>
      <c r="G13" s="183"/>
      <c r="H13" s="103"/>
      <c r="I13" s="104"/>
      <c r="J13" s="191"/>
      <c r="K13" s="192"/>
      <c r="L13" s="191"/>
      <c r="M13" s="192"/>
      <c r="N13" s="191"/>
      <c r="O13" s="192"/>
      <c r="P13" s="191"/>
      <c r="Q13" s="192"/>
      <c r="R13" s="191"/>
      <c r="S13" s="227"/>
      <c r="U13" s="123"/>
    </row>
    <row r="14" spans="1:21" ht="11.25" customHeight="1">
      <c r="A14" s="29">
        <f t="shared" si="0"/>
        <v>11</v>
      </c>
      <c r="B14" s="183" t="s">
        <v>364</v>
      </c>
      <c r="C14" s="183"/>
      <c r="D14" s="183"/>
      <c r="E14" s="183"/>
      <c r="F14" s="183"/>
      <c r="G14" s="183"/>
      <c r="H14" s="103"/>
      <c r="I14" s="104"/>
      <c r="J14" s="191"/>
      <c r="K14" s="192"/>
      <c r="L14" s="191"/>
      <c r="M14" s="192"/>
      <c r="N14" s="191"/>
      <c r="O14" s="192"/>
      <c r="P14" s="191"/>
      <c r="Q14" s="192"/>
      <c r="R14" s="191"/>
      <c r="S14" s="227"/>
    </row>
    <row r="15" spans="1:21" ht="17.45" customHeight="1">
      <c r="A15" s="29"/>
      <c r="B15" s="238" t="s">
        <v>373</v>
      </c>
      <c r="C15" s="238"/>
      <c r="D15" s="238"/>
      <c r="E15" s="238"/>
      <c r="F15" s="238"/>
      <c r="G15" s="238"/>
      <c r="H15" s="238"/>
      <c r="I15" s="239"/>
      <c r="J15" s="161"/>
      <c r="K15" s="162"/>
      <c r="L15" s="161"/>
      <c r="M15" s="162"/>
      <c r="N15" s="161"/>
      <c r="O15" s="162"/>
      <c r="P15" s="161"/>
      <c r="Q15" s="162"/>
      <c r="R15" s="161"/>
      <c r="S15" s="163"/>
    </row>
    <row r="16" spans="1:21" ht="13.9" customHeight="1">
      <c r="A16" s="29"/>
      <c r="B16" s="173" t="s">
        <v>389</v>
      </c>
      <c r="C16" s="173"/>
      <c r="D16" s="173"/>
      <c r="E16" s="173"/>
      <c r="F16" s="173"/>
      <c r="G16" s="173"/>
      <c r="H16" s="173"/>
      <c r="I16" s="240"/>
      <c r="J16" s="164"/>
      <c r="K16" s="165"/>
      <c r="L16" s="164"/>
      <c r="M16" s="165"/>
      <c r="N16" s="164"/>
      <c r="O16" s="165"/>
      <c r="P16" s="164"/>
      <c r="Q16" s="165"/>
      <c r="R16" s="164"/>
      <c r="S16" s="166"/>
    </row>
    <row r="17" spans="1:19" ht="15.6" customHeight="1">
      <c r="A17" s="29">
        <f>ROW(A12)</f>
        <v>12</v>
      </c>
      <c r="B17" s="233" t="s">
        <v>365</v>
      </c>
      <c r="C17" s="233"/>
      <c r="D17" s="233"/>
      <c r="E17" s="233"/>
      <c r="F17" s="233"/>
      <c r="G17" s="233"/>
      <c r="H17" s="160"/>
      <c r="I17" s="102"/>
      <c r="J17" s="202"/>
      <c r="K17" s="203"/>
      <c r="L17" s="202"/>
      <c r="M17" s="203"/>
      <c r="N17" s="202"/>
      <c r="O17" s="203"/>
      <c r="P17" s="202"/>
      <c r="Q17" s="203"/>
      <c r="R17" s="202"/>
      <c r="S17" s="230"/>
    </row>
    <row r="18" spans="1:19" ht="25.15" customHeight="1">
      <c r="A18" s="29">
        <v>13</v>
      </c>
      <c r="B18" s="234" t="s">
        <v>366</v>
      </c>
      <c r="C18" s="234"/>
      <c r="D18" s="234"/>
      <c r="E18" s="234"/>
      <c r="F18" s="234"/>
      <c r="G18" s="234"/>
      <c r="H18" s="234"/>
      <c r="I18" s="235"/>
      <c r="J18" s="126"/>
      <c r="K18" s="127"/>
      <c r="L18" s="126"/>
      <c r="M18" s="127"/>
      <c r="N18" s="126"/>
      <c r="O18" s="127"/>
      <c r="P18" s="126"/>
      <c r="Q18" s="127"/>
      <c r="R18" s="126"/>
      <c r="S18" s="128"/>
    </row>
    <row r="19" spans="1:19" ht="16.899999999999999" customHeight="1">
      <c r="A19" s="29">
        <v>14</v>
      </c>
      <c r="B19" s="183" t="s">
        <v>367</v>
      </c>
      <c r="C19" s="183"/>
      <c r="D19" s="183"/>
      <c r="E19" s="183"/>
      <c r="F19" s="183"/>
      <c r="G19" s="105" t="s">
        <v>25</v>
      </c>
      <c r="H19" s="129" t="s">
        <v>386</v>
      </c>
      <c r="I19" s="167" t="s">
        <v>374</v>
      </c>
      <c r="J19" s="191"/>
      <c r="K19" s="192"/>
      <c r="L19" s="191"/>
      <c r="M19" s="192"/>
      <c r="N19" s="191"/>
      <c r="O19" s="192"/>
      <c r="P19" s="191"/>
      <c r="Q19" s="192"/>
      <c r="R19" s="191"/>
      <c r="S19" s="227"/>
    </row>
    <row r="20" spans="1:19" ht="11.25">
      <c r="A20" s="29">
        <v>16</v>
      </c>
      <c r="B20" s="106" t="s">
        <v>63</v>
      </c>
      <c r="C20" s="107"/>
      <c r="D20" s="107"/>
      <c r="E20" s="107"/>
      <c r="F20" s="107"/>
      <c r="G20" s="107"/>
      <c r="H20" s="108"/>
      <c r="I20" s="109"/>
      <c r="J20" s="191"/>
      <c r="K20" s="192"/>
      <c r="L20" s="191"/>
      <c r="M20" s="192"/>
      <c r="N20" s="191"/>
      <c r="O20" s="192"/>
      <c r="P20" s="191"/>
      <c r="Q20" s="192"/>
      <c r="R20" s="228"/>
      <c r="S20" s="229"/>
    </row>
    <row r="21" spans="1:19" s="6" customFormat="1" ht="4.9000000000000004" customHeight="1">
      <c r="A21" s="29">
        <v>17</v>
      </c>
      <c r="B21" s="110"/>
      <c r="C21" s="110"/>
      <c r="D21" s="110"/>
      <c r="E21" s="110"/>
      <c r="F21" s="110"/>
      <c r="G21" s="110"/>
      <c r="H21" s="110"/>
      <c r="I21" s="111"/>
      <c r="J21" s="231"/>
      <c r="K21" s="232"/>
      <c r="L21" s="231"/>
      <c r="M21" s="232"/>
      <c r="N21" s="231"/>
      <c r="O21" s="232"/>
      <c r="P21" s="231"/>
      <c r="Q21" s="232"/>
      <c r="R21" s="231"/>
      <c r="S21" s="237"/>
    </row>
    <row r="22" spans="1:19" s="6" customFormat="1" ht="12.75">
      <c r="A22" s="29">
        <v>18</v>
      </c>
      <c r="B22" s="98" t="s">
        <v>347</v>
      </c>
      <c r="C22" s="99"/>
      <c r="D22" s="99"/>
      <c r="E22" s="99"/>
      <c r="F22" s="99"/>
      <c r="G22" s="99"/>
      <c r="H22" s="112"/>
      <c r="I22" s="100"/>
      <c r="J22" s="213"/>
      <c r="K22" s="214"/>
      <c r="L22" s="213"/>
      <c r="M22" s="214"/>
      <c r="N22" s="213"/>
      <c r="O22" s="214"/>
      <c r="P22" s="213"/>
      <c r="Q22" s="214"/>
      <c r="R22" s="213"/>
      <c r="S22" s="236"/>
    </row>
    <row r="23" spans="1:19" ht="21" customHeight="1">
      <c r="A23" s="29">
        <v>20</v>
      </c>
      <c r="B23" s="113" t="s">
        <v>52</v>
      </c>
      <c r="C23" s="114">
        <v>1</v>
      </c>
      <c r="D23" s="220" t="str">
        <f xml:space="preserve"> "contrat" &amp;IF(C23=1,"","s")&amp;" de référence dans le domaine"</f>
        <v>contrat de référence dans le domaine</v>
      </c>
      <c r="E23" s="220"/>
      <c r="F23" s="223" t="s">
        <v>368</v>
      </c>
      <c r="G23" s="223"/>
      <c r="H23" s="223"/>
      <c r="I23" s="224"/>
      <c r="J23" s="218"/>
      <c r="K23" s="219"/>
      <c r="L23" s="218"/>
      <c r="M23" s="219"/>
      <c r="N23" s="218"/>
      <c r="O23" s="219"/>
      <c r="P23" s="218"/>
      <c r="Q23" s="219"/>
      <c r="R23" s="218"/>
      <c r="S23" s="222"/>
    </row>
    <row r="24" spans="1:19" ht="11.25">
      <c r="A24" s="29">
        <v>22</v>
      </c>
      <c r="B24" s="215" t="s">
        <v>80</v>
      </c>
      <c r="C24" s="216"/>
      <c r="D24" s="215"/>
      <c r="E24" s="215"/>
      <c r="F24" s="215"/>
      <c r="G24" s="215"/>
      <c r="H24" s="215"/>
      <c r="I24" s="217"/>
      <c r="J24" s="225"/>
      <c r="K24" s="226"/>
      <c r="L24" s="225"/>
      <c r="M24" s="226"/>
      <c r="N24" s="225"/>
      <c r="O24" s="226"/>
      <c r="P24" s="225"/>
      <c r="Q24" s="226"/>
      <c r="R24" s="225"/>
      <c r="S24" s="247"/>
    </row>
    <row r="25" spans="1:19" s="6" customFormat="1" ht="4.9000000000000004" customHeight="1">
      <c r="A25" s="29">
        <v>23</v>
      </c>
      <c r="B25" s="115"/>
      <c r="C25" s="115"/>
      <c r="D25" s="115"/>
      <c r="E25" s="115"/>
      <c r="F25" s="115"/>
      <c r="G25" s="115"/>
      <c r="H25" s="115"/>
      <c r="I25" s="116"/>
      <c r="J25" s="248"/>
      <c r="K25" s="249"/>
      <c r="L25" s="248"/>
      <c r="M25" s="249"/>
      <c r="N25" s="248"/>
      <c r="O25" s="249"/>
      <c r="P25" s="248"/>
      <c r="Q25" s="249"/>
      <c r="R25" s="248"/>
      <c r="S25" s="250"/>
    </row>
    <row r="26" spans="1:19" ht="13.5" thickBot="1">
      <c r="A26" s="29">
        <v>24</v>
      </c>
      <c r="B26" s="187" t="s">
        <v>64</v>
      </c>
      <c r="C26" s="187"/>
      <c r="D26" s="187"/>
      <c r="E26" s="187"/>
      <c r="F26" s="187"/>
      <c r="G26" s="187"/>
      <c r="H26" s="187"/>
      <c r="I26" s="188"/>
      <c r="J26" s="189"/>
      <c r="K26" s="190"/>
      <c r="L26" s="189"/>
      <c r="M26" s="190"/>
      <c r="N26" s="189"/>
      <c r="O26" s="190"/>
      <c r="P26" s="189"/>
      <c r="Q26" s="190"/>
      <c r="R26" s="189"/>
      <c r="S26" s="243"/>
    </row>
    <row r="27" spans="1:19" s="6" customFormat="1" ht="4.9000000000000004" customHeight="1">
      <c r="A27" s="29">
        <v>25</v>
      </c>
      <c r="B27" s="117"/>
      <c r="C27" s="117"/>
      <c r="D27" s="117"/>
      <c r="E27" s="117"/>
      <c r="F27" s="117"/>
      <c r="G27" s="117"/>
      <c r="H27" s="117"/>
      <c r="I27" s="118"/>
      <c r="J27" s="244"/>
      <c r="K27" s="245"/>
      <c r="L27" s="244"/>
      <c r="M27" s="245"/>
      <c r="N27" s="244"/>
      <c r="O27" s="245"/>
      <c r="P27" s="244"/>
      <c r="Q27" s="245"/>
      <c r="R27" s="244"/>
      <c r="S27" s="246"/>
    </row>
    <row r="28" spans="1:19" s="1" customFormat="1" ht="25.5" customHeight="1">
      <c r="A28" s="29">
        <v>26</v>
      </c>
      <c r="B28" s="97" t="s">
        <v>342</v>
      </c>
      <c r="C28" s="95"/>
      <c r="D28" s="95"/>
      <c r="E28" s="95"/>
      <c r="F28" s="95"/>
      <c r="G28" s="95"/>
      <c r="H28" s="95"/>
      <c r="I28" s="95"/>
      <c r="J28" s="83"/>
      <c r="K28" s="84"/>
      <c r="L28" s="83"/>
      <c r="M28" s="84"/>
      <c r="N28" s="83"/>
      <c r="O28" s="84"/>
      <c r="P28" s="83"/>
      <c r="Q28" s="84"/>
      <c r="R28" s="83"/>
      <c r="S28" s="84"/>
    </row>
    <row r="29" spans="1:19" s="6" customFormat="1" ht="12.75">
      <c r="A29" s="29">
        <v>27</v>
      </c>
      <c r="B29" s="98" t="s">
        <v>343</v>
      </c>
      <c r="C29" s="119"/>
      <c r="D29" s="119"/>
      <c r="E29" s="119"/>
      <c r="F29" s="119"/>
      <c r="G29" s="119"/>
      <c r="H29" s="119"/>
      <c r="I29" s="120"/>
      <c r="J29" s="53"/>
      <c r="K29" s="54"/>
      <c r="L29" s="53"/>
      <c r="M29" s="54"/>
      <c r="N29" s="53"/>
      <c r="O29" s="54"/>
      <c r="P29" s="53"/>
      <c r="Q29" s="54"/>
      <c r="R29" s="53"/>
      <c r="S29" s="57"/>
    </row>
    <row r="30" spans="1:19" ht="11.25">
      <c r="A30" s="29">
        <v>28</v>
      </c>
      <c r="B30" s="181">
        <v>1</v>
      </c>
      <c r="C30" s="181"/>
      <c r="D30" s="181"/>
      <c r="E30" s="181"/>
      <c r="F30" s="181"/>
      <c r="G30" s="181"/>
      <c r="H30" s="181"/>
      <c r="I30" s="121">
        <v>2</v>
      </c>
      <c r="J30" s="67">
        <v>3</v>
      </c>
      <c r="K30" s="68">
        <v>4</v>
      </c>
      <c r="L30" s="67">
        <v>5</v>
      </c>
      <c r="M30" s="68">
        <v>6</v>
      </c>
      <c r="N30" s="67">
        <v>7</v>
      </c>
      <c r="O30" s="68">
        <v>8</v>
      </c>
      <c r="P30" s="67">
        <v>9</v>
      </c>
      <c r="Q30" s="68">
        <v>10</v>
      </c>
      <c r="R30" s="69">
        <v>11</v>
      </c>
      <c r="S30" s="70">
        <v>12</v>
      </c>
    </row>
    <row r="31" spans="1:19" ht="11.25">
      <c r="A31" s="29">
        <v>29</v>
      </c>
      <c r="B31" s="182" t="s">
        <v>1</v>
      </c>
      <c r="C31" s="182"/>
      <c r="D31" s="182"/>
      <c r="E31" s="182"/>
      <c r="F31" s="182"/>
      <c r="G31" s="182"/>
      <c r="H31" s="182"/>
      <c r="I31" s="122" t="s">
        <v>0</v>
      </c>
      <c r="J31" s="11" t="s">
        <v>6</v>
      </c>
      <c r="K31" s="12" t="s">
        <v>2</v>
      </c>
      <c r="L31" s="13" t="s">
        <v>81</v>
      </c>
      <c r="M31" s="14" t="s">
        <v>82</v>
      </c>
      <c r="N31" s="13" t="s">
        <v>83</v>
      </c>
      <c r="O31" s="14" t="s">
        <v>84</v>
      </c>
      <c r="P31" s="13" t="s">
        <v>85</v>
      </c>
      <c r="Q31" s="14" t="s">
        <v>86</v>
      </c>
      <c r="R31" s="10" t="s">
        <v>87</v>
      </c>
      <c r="S31" s="4" t="s">
        <v>88</v>
      </c>
    </row>
    <row r="32" spans="1:19" ht="11.25">
      <c r="A32" s="29">
        <v>30</v>
      </c>
      <c r="B32" s="15"/>
      <c r="C32" s="15"/>
      <c r="D32" s="15"/>
      <c r="E32" s="15"/>
      <c r="F32" s="15"/>
      <c r="G32" s="15"/>
      <c r="H32" s="15"/>
      <c r="I32" s="35" t="s">
        <v>5</v>
      </c>
      <c r="J32" s="38" t="s">
        <v>7</v>
      </c>
      <c r="K32" s="14" t="s">
        <v>8</v>
      </c>
      <c r="L32" s="38" t="s">
        <v>89</v>
      </c>
      <c r="M32" s="14" t="s">
        <v>58</v>
      </c>
      <c r="N32" s="38" t="s">
        <v>90</v>
      </c>
      <c r="O32" s="14" t="s">
        <v>59</v>
      </c>
      <c r="P32" s="38" t="s">
        <v>91</v>
      </c>
      <c r="Q32" s="14" t="s">
        <v>60</v>
      </c>
      <c r="R32" s="39" t="s">
        <v>92</v>
      </c>
      <c r="S32" s="4" t="s">
        <v>61</v>
      </c>
    </row>
    <row r="33" spans="1:19" s="6" customFormat="1" ht="11.25">
      <c r="A33" s="29">
        <v>31</v>
      </c>
      <c r="B33" s="131" t="s">
        <v>370</v>
      </c>
      <c r="C33" s="40"/>
      <c r="D33" s="40"/>
      <c r="E33" s="40"/>
      <c r="F33" s="40"/>
      <c r="G33" s="40"/>
      <c r="H33" s="40"/>
      <c r="I33" s="41" t="s">
        <v>4</v>
      </c>
      <c r="J33" s="42"/>
      <c r="K33" s="43"/>
      <c r="L33" s="42"/>
      <c r="M33" s="43"/>
      <c r="N33" s="42"/>
      <c r="O33" s="43"/>
      <c r="P33" s="42"/>
      <c r="Q33" s="43"/>
      <c r="R33" s="42"/>
      <c r="S33" s="58"/>
    </row>
    <row r="34" spans="1:19" ht="11.25">
      <c r="A34" s="29">
        <v>32</v>
      </c>
      <c r="B34" s="130" t="s">
        <v>369</v>
      </c>
      <c r="C34" s="24"/>
      <c r="D34" s="24"/>
      <c r="E34" s="24"/>
      <c r="F34" s="24"/>
      <c r="G34" s="24"/>
      <c r="H34" s="24"/>
      <c r="I34" s="36">
        <v>10</v>
      </c>
      <c r="J34" s="25"/>
      <c r="K34" s="26">
        <f t="shared" ref="K34:M35" si="1">J34*$I34</f>
        <v>0</v>
      </c>
      <c r="L34" s="25"/>
      <c r="M34" s="26">
        <f t="shared" si="1"/>
        <v>0</v>
      </c>
      <c r="N34" s="25"/>
      <c r="O34" s="26">
        <f t="shared" ref="O34:O35" si="2">N34*$I34</f>
        <v>0</v>
      </c>
      <c r="P34" s="25"/>
      <c r="Q34" s="26">
        <f t="shared" ref="Q34:Q35" si="3">P34*$I34</f>
        <v>0</v>
      </c>
      <c r="R34" s="25"/>
      <c r="S34" s="59">
        <f t="shared" ref="S34:S35" si="4">R34*$I34</f>
        <v>0</v>
      </c>
    </row>
    <row r="35" spans="1:19" ht="11.25">
      <c r="A35" s="29">
        <v>33</v>
      </c>
      <c r="B35" s="212" t="s">
        <v>377</v>
      </c>
      <c r="C35" s="212"/>
      <c r="D35" s="212"/>
      <c r="E35" s="212"/>
      <c r="F35" s="212"/>
      <c r="G35" s="212"/>
      <c r="H35" s="212"/>
      <c r="I35" s="37">
        <v>15</v>
      </c>
      <c r="J35" s="27"/>
      <c r="K35" s="28">
        <f>J35*$I35</f>
        <v>0</v>
      </c>
      <c r="L35" s="27"/>
      <c r="M35" s="28">
        <f t="shared" si="1"/>
        <v>0</v>
      </c>
      <c r="N35" s="27"/>
      <c r="O35" s="28">
        <f t="shared" si="2"/>
        <v>0</v>
      </c>
      <c r="P35" s="27"/>
      <c r="Q35" s="28">
        <f t="shared" si="3"/>
        <v>0</v>
      </c>
      <c r="R35" s="27"/>
      <c r="S35" s="60">
        <f t="shared" si="4"/>
        <v>0</v>
      </c>
    </row>
    <row r="36" spans="1:19" s="6" customFormat="1" ht="11.25">
      <c r="A36" s="29">
        <v>38</v>
      </c>
      <c r="B36" s="61" t="s">
        <v>9</v>
      </c>
      <c r="C36" s="48"/>
      <c r="D36" s="48"/>
      <c r="E36" s="48"/>
      <c r="F36" s="48"/>
      <c r="G36" s="48"/>
      <c r="H36" s="48"/>
      <c r="I36" s="49">
        <f>SUM(I33:I35)</f>
        <v>25</v>
      </c>
      <c r="J36" s="55"/>
      <c r="K36" s="56">
        <f>SUM(K33:K35)</f>
        <v>0</v>
      </c>
      <c r="L36" s="55"/>
      <c r="M36" s="56">
        <f>SUM(M33:M35)</f>
        <v>0</v>
      </c>
      <c r="N36" s="55"/>
      <c r="O36" s="56">
        <f>SUM(O33:O35)</f>
        <v>0</v>
      </c>
      <c r="P36" s="55"/>
      <c r="Q36" s="56">
        <f>SUM(Q33:Q35)</f>
        <v>0</v>
      </c>
      <c r="R36" s="55"/>
      <c r="S36" s="62">
        <f>SUM(S33:S35)</f>
        <v>0</v>
      </c>
    </row>
    <row r="37" spans="1:19" s="6" customFormat="1" ht="11.25">
      <c r="A37" s="29">
        <v>39</v>
      </c>
      <c r="B37" s="66" t="s">
        <v>383</v>
      </c>
      <c r="C37" s="44"/>
      <c r="D37" s="44"/>
      <c r="E37" s="44"/>
      <c r="F37" s="44"/>
      <c r="G37" s="44"/>
      <c r="H37" s="44"/>
      <c r="I37" s="45"/>
      <c r="J37" s="46"/>
      <c r="K37" s="47"/>
      <c r="L37" s="46"/>
      <c r="M37" s="47"/>
      <c r="N37" s="46"/>
      <c r="O37" s="47"/>
      <c r="P37" s="46"/>
      <c r="Q37" s="47"/>
      <c r="R37" s="46"/>
      <c r="S37" s="63"/>
    </row>
    <row r="38" spans="1:19" s="6" customFormat="1" ht="11.25">
      <c r="A38" s="29">
        <v>40</v>
      </c>
      <c r="B38" s="64" t="s">
        <v>380</v>
      </c>
      <c r="C38" s="64"/>
      <c r="D38" s="169"/>
      <c r="E38" s="169"/>
      <c r="F38" s="169"/>
      <c r="G38" s="169"/>
      <c r="H38" s="170"/>
      <c r="I38" s="50">
        <v>5</v>
      </c>
      <c r="J38" s="51"/>
      <c r="K38" s="52">
        <f>J38*$I38</f>
        <v>0</v>
      </c>
      <c r="L38" s="51"/>
      <c r="M38" s="52">
        <f>L38*$I38</f>
        <v>0</v>
      </c>
      <c r="N38" s="51"/>
      <c r="O38" s="52">
        <f>N38*$I38</f>
        <v>0</v>
      </c>
      <c r="P38" s="51"/>
      <c r="Q38" s="52">
        <f>P38*$I38</f>
        <v>0</v>
      </c>
      <c r="R38" s="51"/>
      <c r="S38" s="65">
        <f>R38*$I38</f>
        <v>0</v>
      </c>
    </row>
    <row r="39" spans="1:19" s="6" customFormat="1" ht="11.25">
      <c r="A39" s="29">
        <v>41</v>
      </c>
      <c r="B39" s="132" t="s">
        <v>381</v>
      </c>
      <c r="C39" s="132"/>
      <c r="D39" s="171"/>
      <c r="E39" s="171"/>
      <c r="F39" s="171"/>
      <c r="G39" s="171"/>
      <c r="H39" s="171"/>
      <c r="I39" s="133">
        <v>5</v>
      </c>
      <c r="J39" s="134"/>
      <c r="K39" s="135"/>
      <c r="L39" s="134"/>
      <c r="M39" s="135"/>
      <c r="N39" s="134"/>
      <c r="O39" s="135"/>
      <c r="P39" s="134"/>
      <c r="Q39" s="135"/>
      <c r="R39" s="134"/>
      <c r="S39" s="136"/>
    </row>
    <row r="40" spans="1:19" s="6" customFormat="1" ht="11.25">
      <c r="A40" s="29">
        <v>42</v>
      </c>
      <c r="B40" s="132" t="s">
        <v>379</v>
      </c>
      <c r="C40" s="132"/>
      <c r="D40" s="171"/>
      <c r="E40" s="171"/>
      <c r="F40" s="171"/>
      <c r="G40" s="171"/>
      <c r="H40" s="171"/>
      <c r="I40" s="133">
        <v>15</v>
      </c>
      <c r="J40" s="134"/>
      <c r="K40" s="135"/>
      <c r="L40" s="134"/>
      <c r="M40" s="135"/>
      <c r="N40" s="134"/>
      <c r="O40" s="135"/>
      <c r="P40" s="134"/>
      <c r="Q40" s="135"/>
      <c r="R40" s="134"/>
      <c r="S40" s="136"/>
    </row>
    <row r="41" spans="1:19" s="6" customFormat="1" ht="11.25">
      <c r="A41" s="29">
        <v>43</v>
      </c>
      <c r="B41" s="132" t="s">
        <v>382</v>
      </c>
      <c r="C41" s="132"/>
      <c r="D41" s="171"/>
      <c r="E41" s="171"/>
      <c r="F41" s="171"/>
      <c r="G41" s="171"/>
      <c r="H41" s="171"/>
      <c r="I41" s="133">
        <v>5</v>
      </c>
      <c r="J41" s="134"/>
      <c r="K41" s="135"/>
      <c r="L41" s="134"/>
      <c r="M41" s="135"/>
      <c r="N41" s="134"/>
      <c r="O41" s="135"/>
      <c r="P41" s="134"/>
      <c r="Q41" s="135"/>
      <c r="R41" s="134"/>
      <c r="S41" s="136"/>
    </row>
    <row r="42" spans="1:19" s="6" customFormat="1" ht="11.25">
      <c r="A42" s="29"/>
      <c r="B42" s="61" t="s">
        <v>371</v>
      </c>
      <c r="C42" s="132"/>
      <c r="D42" s="171"/>
      <c r="E42" s="171"/>
      <c r="F42" s="171"/>
      <c r="G42" s="171"/>
      <c r="H42" s="171"/>
      <c r="I42" s="137">
        <f>SUM(I38:I41)</f>
        <v>30</v>
      </c>
      <c r="J42" s="134"/>
      <c r="K42" s="135"/>
      <c r="L42" s="134"/>
      <c r="M42" s="135"/>
      <c r="N42" s="134"/>
      <c r="O42" s="135"/>
      <c r="P42" s="134"/>
      <c r="Q42" s="135"/>
      <c r="R42" s="134"/>
      <c r="S42" s="136"/>
    </row>
    <row r="43" spans="1:19" s="6" customFormat="1" ht="11.25">
      <c r="A43" s="29">
        <v>44</v>
      </c>
      <c r="B43" s="66" t="s">
        <v>387</v>
      </c>
      <c r="C43" s="44"/>
      <c r="D43" s="44"/>
      <c r="E43" s="44"/>
      <c r="F43" s="44"/>
      <c r="G43" s="44"/>
      <c r="H43" s="44"/>
      <c r="I43" s="45"/>
      <c r="J43" s="46"/>
      <c r="K43" s="47"/>
      <c r="L43" s="46"/>
      <c r="M43" s="47"/>
      <c r="N43" s="46"/>
      <c r="O43" s="47"/>
      <c r="P43" s="46"/>
      <c r="Q43" s="47"/>
      <c r="R43" s="46"/>
      <c r="S43" s="63"/>
    </row>
    <row r="44" spans="1:19" s="6" customFormat="1" ht="19.899999999999999" customHeight="1">
      <c r="A44" s="29">
        <v>45</v>
      </c>
      <c r="B44" s="138" t="s">
        <v>378</v>
      </c>
      <c r="C44" s="139"/>
      <c r="D44" s="139"/>
      <c r="E44" s="138"/>
      <c r="F44" s="139"/>
      <c r="G44" s="139"/>
      <c r="H44" s="139"/>
      <c r="I44" s="140">
        <v>15</v>
      </c>
      <c r="J44" s="141"/>
      <c r="K44" s="142">
        <f>J44*$I44</f>
        <v>0</v>
      </c>
      <c r="L44" s="141"/>
      <c r="M44" s="142">
        <f>L44*$I44</f>
        <v>0</v>
      </c>
      <c r="N44" s="141"/>
      <c r="O44" s="142">
        <f>N44*$I44</f>
        <v>0</v>
      </c>
      <c r="P44" s="141"/>
      <c r="Q44" s="142">
        <f>P44*$I44</f>
        <v>0</v>
      </c>
      <c r="R44" s="141"/>
      <c r="S44" s="143">
        <f>R44*$I44</f>
        <v>0</v>
      </c>
    </row>
    <row r="45" spans="1:19" s="6" customFormat="1" ht="22.9" customHeight="1">
      <c r="A45" s="29">
        <v>46</v>
      </c>
      <c r="B45" s="173" t="s">
        <v>388</v>
      </c>
      <c r="C45" s="173"/>
      <c r="D45" s="173"/>
      <c r="E45" s="173"/>
      <c r="F45" s="173"/>
      <c r="G45" s="173"/>
      <c r="H45" s="174"/>
      <c r="I45" s="152">
        <v>10</v>
      </c>
      <c r="J45" s="153"/>
      <c r="K45" s="154"/>
      <c r="L45" s="153"/>
      <c r="M45" s="154"/>
      <c r="N45" s="153"/>
      <c r="O45" s="154"/>
      <c r="P45" s="153"/>
      <c r="Q45" s="154"/>
      <c r="R45" s="153"/>
      <c r="S45" s="155"/>
    </row>
    <row r="46" spans="1:19" s="6" customFormat="1" ht="19.149999999999999" customHeight="1">
      <c r="A46" s="29">
        <v>47</v>
      </c>
      <c r="B46" s="173" t="s">
        <v>385</v>
      </c>
      <c r="C46" s="173"/>
      <c r="D46" s="173"/>
      <c r="E46" s="173"/>
      <c r="F46" s="173"/>
      <c r="G46" s="173"/>
      <c r="H46" s="174"/>
      <c r="I46" s="156">
        <v>10</v>
      </c>
      <c r="J46" s="157"/>
      <c r="K46" s="158"/>
      <c r="L46" s="157"/>
      <c r="M46" s="158"/>
      <c r="N46" s="157"/>
      <c r="O46" s="158"/>
      <c r="P46" s="157"/>
      <c r="Q46" s="158"/>
      <c r="R46" s="157"/>
      <c r="S46" s="159"/>
    </row>
    <row r="47" spans="1:19" s="6" customFormat="1" ht="43.15" customHeight="1">
      <c r="A47" s="29">
        <v>48</v>
      </c>
      <c r="B47" s="173" t="s">
        <v>384</v>
      </c>
      <c r="C47" s="173"/>
      <c r="D47" s="173"/>
      <c r="E47" s="173"/>
      <c r="F47" s="173"/>
      <c r="G47" s="173"/>
      <c r="H47" s="174"/>
      <c r="I47" s="152">
        <v>10</v>
      </c>
      <c r="J47" s="153"/>
      <c r="K47" s="154"/>
      <c r="L47" s="153"/>
      <c r="M47" s="154"/>
      <c r="N47" s="153"/>
      <c r="O47" s="154"/>
      <c r="P47" s="153"/>
      <c r="Q47" s="154"/>
      <c r="R47" s="153"/>
      <c r="S47" s="155"/>
    </row>
    <row r="48" spans="1:19" s="6" customFormat="1" ht="28.9" customHeight="1">
      <c r="A48" s="29">
        <v>49</v>
      </c>
      <c r="B48" s="173"/>
      <c r="C48" s="173"/>
      <c r="D48" s="173"/>
      <c r="E48" s="173"/>
      <c r="F48" s="173"/>
      <c r="G48" s="173"/>
      <c r="H48" s="174"/>
      <c r="I48" s="152"/>
      <c r="J48" s="153"/>
      <c r="K48" s="154"/>
      <c r="L48" s="153"/>
      <c r="M48" s="154"/>
      <c r="N48" s="153"/>
      <c r="O48" s="154"/>
      <c r="P48" s="153"/>
      <c r="Q48" s="154"/>
      <c r="R48" s="153"/>
      <c r="S48" s="155"/>
    </row>
    <row r="49" spans="1:19" s="6" customFormat="1" ht="10.9" customHeight="1">
      <c r="A49" s="29">
        <v>50</v>
      </c>
      <c r="B49" s="168" t="s">
        <v>376</v>
      </c>
      <c r="C49" s="151"/>
      <c r="D49" s="151"/>
      <c r="E49" s="150"/>
      <c r="F49" s="151"/>
      <c r="G49" s="151"/>
      <c r="H49" s="151"/>
      <c r="I49" s="172">
        <f>SUM(I44:I48)</f>
        <v>45</v>
      </c>
      <c r="J49" s="153"/>
      <c r="K49" s="154"/>
      <c r="L49" s="153"/>
      <c r="M49" s="154"/>
      <c r="N49" s="153"/>
      <c r="O49" s="154"/>
      <c r="P49" s="153"/>
      <c r="Q49" s="154"/>
      <c r="R49" s="153"/>
      <c r="S49" s="155"/>
    </row>
    <row r="50" spans="1:19" s="6" customFormat="1" ht="12.75">
      <c r="A50" s="29">
        <v>51</v>
      </c>
      <c r="B50" s="144" t="s">
        <v>57</v>
      </c>
      <c r="C50" s="145"/>
      <c r="D50" s="145"/>
      <c r="E50" s="145"/>
      <c r="F50" s="145"/>
      <c r="G50" s="145"/>
      <c r="H50" s="145"/>
      <c r="I50" s="146">
        <f>I36+I42+I49</f>
        <v>100</v>
      </c>
      <c r="J50" s="147"/>
      <c r="K50" s="148">
        <f>SUM(K36:K44)</f>
        <v>0</v>
      </c>
      <c r="L50" s="147"/>
      <c r="M50" s="148">
        <f>SUM(M36:M44)</f>
        <v>0</v>
      </c>
      <c r="N50" s="147"/>
      <c r="O50" s="148">
        <f>SUM(O36:O44)</f>
        <v>0</v>
      </c>
      <c r="P50" s="147"/>
      <c r="Q50" s="148">
        <f>SUM(Q36:Q44)</f>
        <v>0</v>
      </c>
      <c r="R50" s="147"/>
      <c r="S50" s="149">
        <f>SUM(S36:S44)</f>
        <v>0</v>
      </c>
    </row>
    <row r="51" spans="1:19" ht="13.5" thickBot="1">
      <c r="A51" s="29">
        <v>52</v>
      </c>
      <c r="B51" s="71" t="s">
        <v>3</v>
      </c>
      <c r="C51" s="72"/>
      <c r="D51" s="72"/>
      <c r="E51" s="72"/>
      <c r="F51" s="72"/>
      <c r="G51" s="72"/>
      <c r="H51" s="72"/>
      <c r="I51" s="73"/>
      <c r="J51" s="74"/>
      <c r="K51" s="75" t="e">
        <f>_xlfn.RANK.EQ(K50,'Listes de sélection'!G2:G21)</f>
        <v>#REF!</v>
      </c>
      <c r="L51" s="74"/>
      <c r="M51" s="75" t="e">
        <f>_xlfn.RANK.EQ(M50,'Listes de sélection'!G2:G21)</f>
        <v>#REF!</v>
      </c>
      <c r="N51" s="74"/>
      <c r="O51" s="75" t="e">
        <f>_xlfn.RANK.EQ(O50,'Listes de sélection'!G2:G21)</f>
        <v>#REF!</v>
      </c>
      <c r="P51" s="74"/>
      <c r="Q51" s="75" t="e">
        <f>_xlfn.RANK.EQ(Q50,'Listes de sélection'!G2:G21)</f>
        <v>#REF!</v>
      </c>
      <c r="R51" s="76"/>
      <c r="S51" s="77" t="e">
        <f>_xlfn.RANK.EQ(S50,'Listes de sélection'!G2:G21)</f>
        <v>#REF!</v>
      </c>
    </row>
    <row r="53" spans="1:19" ht="22.9" customHeight="1">
      <c r="B53" s="184" t="s">
        <v>345</v>
      </c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</row>
    <row r="54" spans="1:19" ht="21.4" customHeight="1">
      <c r="A54" s="16"/>
      <c r="B54" s="17"/>
      <c r="C54" s="17"/>
      <c r="D54" s="80" t="s">
        <v>65</v>
      </c>
      <c r="E54" s="80"/>
      <c r="F54" s="175"/>
      <c r="G54" s="176"/>
      <c r="H54" s="176"/>
      <c r="I54" s="176"/>
      <c r="M54" s="81" t="s">
        <v>66</v>
      </c>
      <c r="P54" s="175"/>
      <c r="Q54" s="176"/>
      <c r="R54" s="176"/>
      <c r="S54" s="176"/>
    </row>
    <row r="55" spans="1:19" ht="12.4" customHeight="1">
      <c r="D55"/>
      <c r="E55"/>
      <c r="F55" s="177" t="s">
        <v>356</v>
      </c>
      <c r="G55" s="177"/>
      <c r="H55" s="178"/>
      <c r="I55" s="178"/>
      <c r="P55" s="177" t="s">
        <v>356</v>
      </c>
      <c r="Q55" s="177"/>
      <c r="R55" s="178"/>
      <c r="S55" s="178"/>
    </row>
  </sheetData>
  <sheetProtection selectLockedCells="1"/>
  <dataConsolidate/>
  <mergeCells count="120">
    <mergeCell ref="L13:M13"/>
    <mergeCell ref="N13:O13"/>
    <mergeCell ref="P13:Q13"/>
    <mergeCell ref="N12:O12"/>
    <mergeCell ref="P12:Q12"/>
    <mergeCell ref="R12:S12"/>
    <mergeCell ref="P19:Q19"/>
    <mergeCell ref="R13:S13"/>
    <mergeCell ref="B48:H48"/>
    <mergeCell ref="B15:I15"/>
    <mergeCell ref="B16:I16"/>
    <mergeCell ref="P4:Q4"/>
    <mergeCell ref="P5:Q5"/>
    <mergeCell ref="J4:O4"/>
    <mergeCell ref="R26:S26"/>
    <mergeCell ref="J27:K27"/>
    <mergeCell ref="L27:M27"/>
    <mergeCell ref="N27:O27"/>
    <mergeCell ref="P27:Q27"/>
    <mergeCell ref="R27:S27"/>
    <mergeCell ref="P24:Q24"/>
    <mergeCell ref="R24:S24"/>
    <mergeCell ref="J25:K25"/>
    <mergeCell ref="L25:M25"/>
    <mergeCell ref="N25:O25"/>
    <mergeCell ref="P25:Q25"/>
    <mergeCell ref="R25:S25"/>
    <mergeCell ref="L22:M22"/>
    <mergeCell ref="N22:O22"/>
    <mergeCell ref="B18:I18"/>
    <mergeCell ref="P22:Q22"/>
    <mergeCell ref="R22:S22"/>
    <mergeCell ref="J21:K21"/>
    <mergeCell ref="N21:O21"/>
    <mergeCell ref="P21:Q21"/>
    <mergeCell ref="R21:S21"/>
    <mergeCell ref="R19:S19"/>
    <mergeCell ref="L19:M19"/>
    <mergeCell ref="N23:O23"/>
    <mergeCell ref="P23:Q23"/>
    <mergeCell ref="R23:S23"/>
    <mergeCell ref="F23:I23"/>
    <mergeCell ref="J24:K24"/>
    <mergeCell ref="L24:M24"/>
    <mergeCell ref="N24:O24"/>
    <mergeCell ref="R14:S14"/>
    <mergeCell ref="L17:M17"/>
    <mergeCell ref="N17:O17"/>
    <mergeCell ref="L20:M20"/>
    <mergeCell ref="N20:O20"/>
    <mergeCell ref="P20:Q20"/>
    <mergeCell ref="R20:S20"/>
    <mergeCell ref="P17:Q17"/>
    <mergeCell ref="R17:S17"/>
    <mergeCell ref="L21:M21"/>
    <mergeCell ref="B14:G14"/>
    <mergeCell ref="B17:G17"/>
    <mergeCell ref="N19:O19"/>
    <mergeCell ref="L23:M23"/>
    <mergeCell ref="L14:M14"/>
    <mergeCell ref="N14:O14"/>
    <mergeCell ref="P14:Q14"/>
    <mergeCell ref="B35:H35"/>
    <mergeCell ref="J10:K10"/>
    <mergeCell ref="J11:K11"/>
    <mergeCell ref="J12:K12"/>
    <mergeCell ref="J14:K14"/>
    <mergeCell ref="J17:K17"/>
    <mergeCell ref="J19:K19"/>
    <mergeCell ref="J20:K20"/>
    <mergeCell ref="J22:K22"/>
    <mergeCell ref="B24:I24"/>
    <mergeCell ref="J23:K23"/>
    <mergeCell ref="D23:E23"/>
    <mergeCell ref="B13:G13"/>
    <mergeCell ref="B11:G11"/>
    <mergeCell ref="B12:G12"/>
    <mergeCell ref="J13:K13"/>
    <mergeCell ref="A1:P1"/>
    <mergeCell ref="L8:M8"/>
    <mergeCell ref="N8:O8"/>
    <mergeCell ref="P8:Q8"/>
    <mergeCell ref="Q1:S1"/>
    <mergeCell ref="R8:S8"/>
    <mergeCell ref="J8:K8"/>
    <mergeCell ref="R2:S2"/>
    <mergeCell ref="L11:M11"/>
    <mergeCell ref="N11:O11"/>
    <mergeCell ref="P11:Q11"/>
    <mergeCell ref="R11:S11"/>
    <mergeCell ref="P10:Q10"/>
    <mergeCell ref="R10:S10"/>
    <mergeCell ref="H5:I6"/>
    <mergeCell ref="L10:M10"/>
    <mergeCell ref="N10:O10"/>
    <mergeCell ref="J5:O6"/>
    <mergeCell ref="B46:H46"/>
    <mergeCell ref="B45:H45"/>
    <mergeCell ref="B47:H47"/>
    <mergeCell ref="F54:I54"/>
    <mergeCell ref="F55:I55"/>
    <mergeCell ref="P54:S54"/>
    <mergeCell ref="P55:S55"/>
    <mergeCell ref="D5:G5"/>
    <mergeCell ref="D4:G4"/>
    <mergeCell ref="D6:G6"/>
    <mergeCell ref="B30:H30"/>
    <mergeCell ref="B31:H31"/>
    <mergeCell ref="B19:F19"/>
    <mergeCell ref="B53:S53"/>
    <mergeCell ref="H4:I4"/>
    <mergeCell ref="R4:S4"/>
    <mergeCell ref="R5:S5"/>
    <mergeCell ref="R6:S6"/>
    <mergeCell ref="B26:I26"/>
    <mergeCell ref="J26:K26"/>
    <mergeCell ref="L26:M26"/>
    <mergeCell ref="N26:O26"/>
    <mergeCell ref="P26:Q26"/>
    <mergeCell ref="L12:M12"/>
  </mergeCells>
  <phoneticPr fontId="2" type="noConversion"/>
  <conditionalFormatting sqref="I50">
    <cfRule type="cellIs" dxfId="0" priority="1" operator="notEqual">
      <formula>100</formula>
    </cfRule>
  </conditionalFormatting>
  <dataValidations count="7">
    <dataValidation type="whole" errorStyle="warning" allowBlank="1" showInputMessage="1" showErrorMessage="1" sqref="I34:I35 I38:I42 I44:I49">
      <formula1>0</formula1>
      <formula2>100</formula2>
    </dataValidation>
    <dataValidation type="decimal" allowBlank="1" showInputMessage="1" showErrorMessage="1" error="Max. 10 Punkte" sqref="R34:R35 P34:P35 N34:N35 L34:L35 J34:J35">
      <formula1>0</formula1>
      <formula2>10</formula2>
    </dataValidation>
    <dataValidation type="list" allowBlank="1" showInputMessage="1" sqref="D38:D42">
      <formula1>Länder_und_Regionen</formula1>
    </dataValidation>
    <dataValidation type="list" allowBlank="1" showInputMessage="1" showErrorMessage="1" sqref="C23">
      <formula1>Mindestzahl</formula1>
    </dataValidation>
    <dataValidation type="list" allowBlank="1" showInputMessage="1" sqref="J11:S16 J23:S23">
      <formula1>Auswahl_ja_nein</formula1>
    </dataValidation>
    <dataValidation type="list" allowBlank="1" showInputMessage="1" sqref="J20:S20">
      <formula1>geeignet_ungeeignet</formula1>
    </dataValidation>
    <dataValidation type="list" allowBlank="1" showInputMessage="1" showErrorMessage="1" sqref="J24:S24 J26:S26">
      <formula1>geeignet_ungeeignet</formula1>
    </dataValidation>
  </dataValidations>
  <pageMargins left="0.39370078740157483" right="0.39370078740157483" top="0.39370078740157483" bottom="0.31496062992125984" header="0" footer="0.19685039370078741"/>
  <pageSetup paperSize="9" scale="78" orientation="landscape" cellComments="asDisplayed" horizontalDpi="300" verticalDpi="300" r:id="rId1"/>
  <headerFooter>
    <oddFooter>&amp;L&amp;7Formulaire 31-1-6-fr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'Listes de sélection'!$E$2:$E$4</xm:f>
          </x14:formula1>
          <xm:sqref>J17:S18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H268"/>
  <sheetViews>
    <sheetView topLeftCell="B1" zoomScale="130" zoomScaleNormal="130" workbookViewId="0">
      <selection activeCell="F4" sqref="F4"/>
    </sheetView>
  </sheetViews>
  <sheetFormatPr baseColWidth="10" defaultColWidth="12" defaultRowHeight="12.75"/>
  <cols>
    <col min="1" max="1" width="34.5" style="19" customWidth="1"/>
    <col min="2" max="2" width="60" style="19" customWidth="1"/>
    <col min="3" max="3" width="61.5" style="19" bestFit="1" customWidth="1"/>
    <col min="4" max="4" width="13.5" style="19" bestFit="1" customWidth="1"/>
    <col min="5" max="5" width="18.5" style="19" bestFit="1" customWidth="1"/>
    <col min="6" max="6" width="23.5" style="19" bestFit="1" customWidth="1"/>
    <col min="7" max="7" width="31.5" style="19" customWidth="1"/>
    <col min="8" max="16384" width="12" style="19"/>
  </cols>
  <sheetData>
    <row r="1" spans="1:8" s="18" customFormat="1">
      <c r="A1" s="18" t="s">
        <v>10</v>
      </c>
      <c r="B1" s="18" t="s">
        <v>11</v>
      </c>
      <c r="C1" s="18" t="s">
        <v>26</v>
      </c>
      <c r="D1" s="18" t="s">
        <v>352</v>
      </c>
      <c r="E1" s="18" t="s">
        <v>12</v>
      </c>
      <c r="F1" s="18" t="s">
        <v>24</v>
      </c>
      <c r="G1" s="18" t="s">
        <v>79</v>
      </c>
    </row>
    <row r="2" spans="1:8">
      <c r="B2" s="19" t="s">
        <v>53</v>
      </c>
      <c r="C2" s="19" t="s">
        <v>27</v>
      </c>
      <c r="D2" s="19">
        <v>0</v>
      </c>
      <c r="E2" s="19" t="s">
        <v>13</v>
      </c>
      <c r="F2" s="82" t="s">
        <v>353</v>
      </c>
      <c r="G2" s="19">
        <f>'CandidatsSoumissionnaires 1-5'!$K$50</f>
        <v>0</v>
      </c>
      <c r="H2" s="19">
        <v>1</v>
      </c>
    </row>
    <row r="3" spans="1:8">
      <c r="B3" s="19" t="s">
        <v>93</v>
      </c>
      <c r="C3" s="19" t="s">
        <v>28</v>
      </c>
      <c r="D3" s="19">
        <v>1</v>
      </c>
      <c r="E3" s="19" t="s">
        <v>14</v>
      </c>
      <c r="F3" s="82" t="s">
        <v>354</v>
      </c>
      <c r="G3" s="19">
        <f>'CandidatsSoumissionnaires 1-5'!$M$50</f>
        <v>0</v>
      </c>
      <c r="H3" s="19">
        <v>2</v>
      </c>
    </row>
    <row r="4" spans="1:8">
      <c r="B4" s="19" t="s">
        <v>97</v>
      </c>
      <c r="C4" s="19" t="s">
        <v>32</v>
      </c>
      <c r="D4" s="19">
        <v>2</v>
      </c>
      <c r="E4" s="82" t="s">
        <v>72</v>
      </c>
      <c r="F4" s="85"/>
      <c r="G4" s="19">
        <f>'CandidatsSoumissionnaires 1-5'!$O$50</f>
        <v>0</v>
      </c>
      <c r="H4" s="19">
        <v>3</v>
      </c>
    </row>
    <row r="5" spans="1:8">
      <c r="B5" s="19" t="s">
        <v>95</v>
      </c>
      <c r="C5" s="19" t="s">
        <v>30</v>
      </c>
      <c r="D5" s="19">
        <v>3</v>
      </c>
      <c r="G5" s="19">
        <f>'CandidatsSoumissionnaires 1-5'!$Q$50</f>
        <v>0</v>
      </c>
      <c r="H5" s="19">
        <v>4</v>
      </c>
    </row>
    <row r="6" spans="1:8">
      <c r="B6" s="19" t="s">
        <v>98</v>
      </c>
      <c r="C6" s="19" t="s">
        <v>33</v>
      </c>
      <c r="D6" s="19">
        <v>4</v>
      </c>
      <c r="G6" s="19">
        <f>'CandidatsSoumissionnaires 1-5'!$S$50</f>
        <v>0</v>
      </c>
      <c r="H6" s="19">
        <v>5</v>
      </c>
    </row>
    <row r="7" spans="1:8">
      <c r="B7" s="19" t="s">
        <v>94</v>
      </c>
      <c r="C7" s="19" t="s">
        <v>29</v>
      </c>
      <c r="D7" s="19">
        <v>5</v>
      </c>
      <c r="G7" s="19" t="e">
        <f>#REF!</f>
        <v>#REF!</v>
      </c>
      <c r="H7" s="19">
        <v>6</v>
      </c>
    </row>
    <row r="8" spans="1:8">
      <c r="B8" s="19" t="s">
        <v>96</v>
      </c>
      <c r="C8" s="19" t="s">
        <v>31</v>
      </c>
      <c r="D8" s="19">
        <v>6</v>
      </c>
      <c r="G8" s="19" t="e">
        <f>#REF!</f>
        <v>#REF!</v>
      </c>
      <c r="H8" s="19">
        <v>7</v>
      </c>
    </row>
    <row r="9" spans="1:8">
      <c r="B9" s="19" t="s">
        <v>99</v>
      </c>
      <c r="C9" s="19" t="s">
        <v>34</v>
      </c>
      <c r="D9" s="19">
        <v>7</v>
      </c>
      <c r="G9" s="19" t="e">
        <f>#REF!</f>
        <v>#REF!</v>
      </c>
      <c r="H9" s="19">
        <v>8</v>
      </c>
    </row>
    <row r="10" spans="1:8">
      <c r="B10" s="19" t="s">
        <v>54</v>
      </c>
      <c r="C10" s="19" t="s">
        <v>35</v>
      </c>
      <c r="D10" s="19">
        <v>8</v>
      </c>
      <c r="G10" s="19" t="e">
        <f>#REF!</f>
        <v>#REF!</v>
      </c>
      <c r="H10" s="19">
        <v>9</v>
      </c>
    </row>
    <row r="11" spans="1:8">
      <c r="B11" s="19" t="s">
        <v>55</v>
      </c>
      <c r="C11" s="19" t="s">
        <v>36</v>
      </c>
      <c r="D11" s="19">
        <v>9</v>
      </c>
      <c r="G11" s="19" t="e">
        <f>#REF!</f>
        <v>#REF!</v>
      </c>
      <c r="H11" s="19">
        <v>10</v>
      </c>
    </row>
    <row r="12" spans="1:8">
      <c r="B12" s="19" t="s">
        <v>100</v>
      </c>
      <c r="C12" s="19" t="s">
        <v>37</v>
      </c>
      <c r="D12" s="19">
        <v>10</v>
      </c>
      <c r="G12" s="19" t="e">
        <f>#REF!</f>
        <v>#REF!</v>
      </c>
      <c r="H12" s="19">
        <v>11</v>
      </c>
    </row>
    <row r="13" spans="1:8">
      <c r="B13" s="19" t="s">
        <v>56</v>
      </c>
      <c r="C13" s="19" t="s">
        <v>38</v>
      </c>
      <c r="G13" s="19" t="e">
        <f>#REF!</f>
        <v>#REF!</v>
      </c>
      <c r="H13" s="19">
        <v>12</v>
      </c>
    </row>
    <row r="14" spans="1:8">
      <c r="B14" s="19" t="s">
        <v>101</v>
      </c>
      <c r="C14" s="19" t="s">
        <v>39</v>
      </c>
      <c r="G14" s="19" t="e">
        <f>#REF!</f>
        <v>#REF!</v>
      </c>
      <c r="H14" s="19">
        <v>13</v>
      </c>
    </row>
    <row r="15" spans="1:8">
      <c r="B15" s="19" t="s">
        <v>102</v>
      </c>
      <c r="C15" s="19" t="s">
        <v>40</v>
      </c>
      <c r="G15" s="19" t="e">
        <f>#REF!</f>
        <v>#REF!</v>
      </c>
      <c r="H15" s="19">
        <v>14</v>
      </c>
    </row>
    <row r="16" spans="1:8">
      <c r="B16" s="19" t="s">
        <v>103</v>
      </c>
      <c r="C16" s="19" t="s">
        <v>41</v>
      </c>
      <c r="G16" s="19" t="e">
        <f>#REF!</f>
        <v>#REF!</v>
      </c>
      <c r="H16" s="19">
        <v>15</v>
      </c>
    </row>
    <row r="17" spans="1:8">
      <c r="B17" s="19" t="s">
        <v>106</v>
      </c>
      <c r="C17" s="19" t="s">
        <v>44</v>
      </c>
      <c r="G17" s="19" t="e">
        <f>#REF!</f>
        <v>#REF!</v>
      </c>
      <c r="H17" s="19">
        <v>16</v>
      </c>
    </row>
    <row r="18" spans="1:8">
      <c r="B18" s="19" t="s">
        <v>105</v>
      </c>
      <c r="C18" s="19" t="s">
        <v>43</v>
      </c>
      <c r="G18" s="19" t="e">
        <f>#REF!</f>
        <v>#REF!</v>
      </c>
      <c r="H18" s="19">
        <v>17</v>
      </c>
    </row>
    <row r="19" spans="1:8">
      <c r="B19" s="19" t="s">
        <v>107</v>
      </c>
      <c r="C19" s="19" t="s">
        <v>45</v>
      </c>
      <c r="G19" s="19" t="e">
        <f>#REF!</f>
        <v>#REF!</v>
      </c>
      <c r="H19" s="19">
        <v>18</v>
      </c>
    </row>
    <row r="20" spans="1:8">
      <c r="B20" s="19" t="s">
        <v>104</v>
      </c>
      <c r="C20" s="19" t="s">
        <v>42</v>
      </c>
      <c r="G20" s="19" t="e">
        <f>#REF!</f>
        <v>#REF!</v>
      </c>
      <c r="H20" s="19">
        <v>19</v>
      </c>
    </row>
    <row r="21" spans="1:8">
      <c r="B21" s="19" t="s">
        <v>108</v>
      </c>
      <c r="C21" s="19" t="s">
        <v>46</v>
      </c>
      <c r="G21" s="19" t="e">
        <f>#REF!</f>
        <v>#REF!</v>
      </c>
      <c r="H21" s="19">
        <v>20</v>
      </c>
    </row>
    <row r="22" spans="1:8">
      <c r="B22" s="19" t="s">
        <v>111</v>
      </c>
      <c r="C22" s="19" t="s">
        <v>49</v>
      </c>
    </row>
    <row r="23" spans="1:8">
      <c r="B23" s="19" t="s">
        <v>112</v>
      </c>
      <c r="C23" s="19" t="s">
        <v>50</v>
      </c>
    </row>
    <row r="24" spans="1:8">
      <c r="B24" s="19" t="s">
        <v>109</v>
      </c>
      <c r="C24" s="19" t="s">
        <v>47</v>
      </c>
    </row>
    <row r="25" spans="1:8">
      <c r="B25" s="19" t="s">
        <v>110</v>
      </c>
      <c r="C25" s="19" t="s">
        <v>48</v>
      </c>
    </row>
    <row r="26" spans="1:8">
      <c r="B26" s="19" t="s">
        <v>113</v>
      </c>
      <c r="C26" s="19" t="s">
        <v>51</v>
      </c>
    </row>
    <row r="27" spans="1:8">
      <c r="B27" s="20" t="s">
        <v>114</v>
      </c>
      <c r="C27" s="20" t="str">
        <f t="shared" ref="C27:C90" si="0" xml:space="preserve"> "à (la)/au/aux/en " &amp; A28 &amp; ""</f>
        <v>à (la)/au/aux/en Afghanistan</v>
      </c>
    </row>
    <row r="28" spans="1:8">
      <c r="A28" s="20" t="s">
        <v>114</v>
      </c>
      <c r="B28" s="20" t="s">
        <v>306</v>
      </c>
      <c r="C28" s="20" t="str">
        <f t="shared" si="0"/>
        <v>à (la)/au/aux/en Afrique du Sud</v>
      </c>
    </row>
    <row r="29" spans="1:8">
      <c r="A29" s="20" t="s">
        <v>306</v>
      </c>
      <c r="B29" s="20" t="s">
        <v>116</v>
      </c>
      <c r="C29" s="20" t="str">
        <f t="shared" si="0"/>
        <v>à (la)/au/aux/en Albanie</v>
      </c>
    </row>
    <row r="30" spans="1:8">
      <c r="A30" s="20" t="s">
        <v>116</v>
      </c>
      <c r="B30" s="20" t="s">
        <v>117</v>
      </c>
      <c r="C30" s="20" t="str">
        <f t="shared" si="0"/>
        <v>à (la)/au/aux/en Algérie</v>
      </c>
    </row>
    <row r="31" spans="1:8">
      <c r="A31" s="20" t="s">
        <v>117</v>
      </c>
      <c r="B31" s="20" t="s">
        <v>191</v>
      </c>
      <c r="C31" s="20" t="str">
        <f t="shared" si="0"/>
        <v>à (la)/au/aux/en Allemagne</v>
      </c>
    </row>
    <row r="32" spans="1:8">
      <c r="A32" s="20" t="s">
        <v>191</v>
      </c>
      <c r="B32" s="20" t="s">
        <v>349</v>
      </c>
      <c r="C32" s="20" t="str">
        <f t="shared" si="0"/>
        <v>à (la)/au/aux/en Ex-République yougoslave de Macédoine</v>
      </c>
    </row>
    <row r="33" spans="1:3" ht="25.5">
      <c r="A33" s="20" t="s">
        <v>349</v>
      </c>
      <c r="B33" s="20" t="s">
        <v>119</v>
      </c>
      <c r="C33" s="20" t="str">
        <f t="shared" si="0"/>
        <v>à (la)/au/aux/en Andorre</v>
      </c>
    </row>
    <row r="34" spans="1:3">
      <c r="A34" s="20" t="s">
        <v>119</v>
      </c>
      <c r="B34" s="20" t="s">
        <v>120</v>
      </c>
      <c r="C34" s="20" t="str">
        <f t="shared" si="0"/>
        <v>à (la)/au/aux/en Angola</v>
      </c>
    </row>
    <row r="35" spans="1:3">
      <c r="A35" s="20" t="s">
        <v>120</v>
      </c>
      <c r="B35" s="20" t="s">
        <v>15</v>
      </c>
      <c r="C35" s="20" t="str">
        <f t="shared" si="0"/>
        <v>à (la)/au/aux/en Anguilla</v>
      </c>
    </row>
    <row r="36" spans="1:3">
      <c r="A36" s="20" t="s">
        <v>15</v>
      </c>
      <c r="B36" s="20" t="s">
        <v>121</v>
      </c>
      <c r="C36" s="20" t="str">
        <f t="shared" si="0"/>
        <v>à (la)/au/aux/en Antigua-et-Barbuda</v>
      </c>
    </row>
    <row r="37" spans="1:3">
      <c r="A37" s="20" t="s">
        <v>121</v>
      </c>
      <c r="B37" s="20" t="s">
        <v>295</v>
      </c>
      <c r="C37" s="20" t="str">
        <f t="shared" si="0"/>
        <v>à (la)/au/aux/en Arabie saoudite</v>
      </c>
    </row>
    <row r="38" spans="1:3">
      <c r="A38" s="20" t="s">
        <v>295</v>
      </c>
      <c r="B38" s="20" t="s">
        <v>122</v>
      </c>
      <c r="C38" s="20" t="str">
        <f t="shared" si="0"/>
        <v>à (la)/au/aux/en Argentine</v>
      </c>
    </row>
    <row r="39" spans="1:3">
      <c r="A39" s="20" t="s">
        <v>122</v>
      </c>
      <c r="B39" s="20" t="s">
        <v>123</v>
      </c>
      <c r="C39" s="20" t="str">
        <f t="shared" si="0"/>
        <v>à (la)/au/aux/en Arménie</v>
      </c>
    </row>
    <row r="40" spans="1:3">
      <c r="A40" s="20" t="s">
        <v>123</v>
      </c>
      <c r="B40" s="20" t="s">
        <v>124</v>
      </c>
      <c r="C40" s="20" t="str">
        <f t="shared" si="0"/>
        <v>à (la)/au/aux/en Aruba</v>
      </c>
    </row>
    <row r="41" spans="1:3">
      <c r="A41" s="20" t="s">
        <v>124</v>
      </c>
      <c r="B41" s="20" t="s">
        <v>125</v>
      </c>
      <c r="C41" s="20" t="str">
        <f t="shared" si="0"/>
        <v>à (la)/au/aux/en Australie</v>
      </c>
    </row>
    <row r="42" spans="1:3">
      <c r="A42" s="20" t="s">
        <v>125</v>
      </c>
      <c r="B42" s="20" t="s">
        <v>126</v>
      </c>
      <c r="C42" s="20" t="str">
        <f t="shared" si="0"/>
        <v>à (la)/au/aux/en Autriche</v>
      </c>
    </row>
    <row r="43" spans="1:3">
      <c r="A43" s="20" t="s">
        <v>126</v>
      </c>
      <c r="B43" s="20" t="s">
        <v>127</v>
      </c>
      <c r="C43" s="20" t="str">
        <f t="shared" si="0"/>
        <v>à (la)/au/aux/en Azerbaïdjan</v>
      </c>
    </row>
    <row r="44" spans="1:3">
      <c r="A44" s="20" t="s">
        <v>127</v>
      </c>
      <c r="B44" s="20" t="s">
        <v>128</v>
      </c>
      <c r="C44" s="20" t="str">
        <f t="shared" si="0"/>
        <v>à (la)/au/aux/en Bahamas</v>
      </c>
    </row>
    <row r="45" spans="1:3">
      <c r="A45" s="20" t="s">
        <v>128</v>
      </c>
      <c r="B45" s="20" t="s">
        <v>129</v>
      </c>
      <c r="C45" s="20" t="str">
        <f t="shared" si="0"/>
        <v>à (la)/au/aux/en Bahreïn</v>
      </c>
    </row>
    <row r="46" spans="1:3">
      <c r="A46" s="20" t="s">
        <v>129</v>
      </c>
      <c r="B46" s="20" t="s">
        <v>130</v>
      </c>
      <c r="C46" s="20" t="str">
        <f t="shared" si="0"/>
        <v>à (la)/au/aux/en Bangladesh</v>
      </c>
    </row>
    <row r="47" spans="1:3">
      <c r="A47" s="20" t="s">
        <v>130</v>
      </c>
      <c r="B47" s="20" t="s">
        <v>131</v>
      </c>
      <c r="C47" s="20" t="str">
        <f t="shared" si="0"/>
        <v>à (la)/au/aux/en Barbade</v>
      </c>
    </row>
    <row r="48" spans="1:3">
      <c r="A48" s="20" t="s">
        <v>131</v>
      </c>
      <c r="B48" s="20" t="s">
        <v>132</v>
      </c>
      <c r="C48" s="20" t="str">
        <f t="shared" si="0"/>
        <v>à (la)/au/aux/en Bélarus</v>
      </c>
    </row>
    <row r="49" spans="1:3">
      <c r="A49" s="20" t="s">
        <v>132</v>
      </c>
      <c r="B49" s="20" t="s">
        <v>133</v>
      </c>
      <c r="C49" s="20" t="str">
        <f t="shared" si="0"/>
        <v>à (la)/au/aux/en Belgique</v>
      </c>
    </row>
    <row r="50" spans="1:3">
      <c r="A50" s="20" t="s">
        <v>133</v>
      </c>
      <c r="B50" s="20" t="s">
        <v>134</v>
      </c>
      <c r="C50" s="20" t="str">
        <f t="shared" si="0"/>
        <v>à (la)/au/aux/en Belize</v>
      </c>
    </row>
    <row r="51" spans="1:3">
      <c r="A51" s="20" t="s">
        <v>134</v>
      </c>
      <c r="B51" s="20" t="s">
        <v>135</v>
      </c>
      <c r="C51" s="20" t="str">
        <f t="shared" si="0"/>
        <v>à (la)/au/aux/en Bénin</v>
      </c>
    </row>
    <row r="52" spans="1:3">
      <c r="A52" s="20" t="s">
        <v>135</v>
      </c>
      <c r="B52" s="20" t="s">
        <v>136</v>
      </c>
      <c r="C52" s="20" t="str">
        <f t="shared" si="0"/>
        <v>à (la)/au/aux/en Bermudes</v>
      </c>
    </row>
    <row r="53" spans="1:3">
      <c r="A53" s="20" t="s">
        <v>136</v>
      </c>
      <c r="B53" s="20" t="s">
        <v>137</v>
      </c>
      <c r="C53" s="20" t="str">
        <f t="shared" si="0"/>
        <v>à (la)/au/aux/en Bhoutan</v>
      </c>
    </row>
    <row r="54" spans="1:3">
      <c r="A54" s="20" t="s">
        <v>137</v>
      </c>
      <c r="B54" s="20" t="s">
        <v>138</v>
      </c>
      <c r="C54" s="20" t="str">
        <f t="shared" si="0"/>
        <v>à (la)/au/aux/en Bolivie (État plurinational de)</v>
      </c>
    </row>
    <row r="55" spans="1:3">
      <c r="A55" s="20" t="s">
        <v>138</v>
      </c>
      <c r="B55" s="20" t="s">
        <v>139</v>
      </c>
      <c r="C55" s="20" t="str">
        <f t="shared" si="0"/>
        <v>à (la)/au/aux/en Bonaire, Saint-Eustache et Saba</v>
      </c>
    </row>
    <row r="56" spans="1:3">
      <c r="A56" s="20" t="s">
        <v>139</v>
      </c>
      <c r="B56" s="20" t="s">
        <v>140</v>
      </c>
      <c r="C56" s="20" t="str">
        <f t="shared" si="0"/>
        <v>à (la)/au/aux/en Bosnie-Herzégovine</v>
      </c>
    </row>
    <row r="57" spans="1:3">
      <c r="A57" s="20" t="s">
        <v>140</v>
      </c>
      <c r="B57" s="20" t="s">
        <v>141</v>
      </c>
      <c r="C57" s="20" t="str">
        <f t="shared" si="0"/>
        <v>à (la)/au/aux/en Botswana</v>
      </c>
    </row>
    <row r="58" spans="1:3">
      <c r="A58" s="20" t="s">
        <v>141</v>
      </c>
      <c r="B58" s="20" t="s">
        <v>142</v>
      </c>
      <c r="C58" s="20" t="str">
        <f t="shared" si="0"/>
        <v>à (la)/au/aux/en Brésil</v>
      </c>
    </row>
    <row r="59" spans="1:3">
      <c r="A59" s="20" t="s">
        <v>142</v>
      </c>
      <c r="B59" s="20" t="s">
        <v>144</v>
      </c>
      <c r="C59" s="20" t="str">
        <f t="shared" si="0"/>
        <v>à (la)/au/aux/en Brunéi Darussalam</v>
      </c>
    </row>
    <row r="60" spans="1:3">
      <c r="A60" s="20" t="s">
        <v>144</v>
      </c>
      <c r="B60" s="20" t="s">
        <v>145</v>
      </c>
      <c r="C60" s="20" t="str">
        <f t="shared" si="0"/>
        <v>à (la)/au/aux/en Bulgarie</v>
      </c>
    </row>
    <row r="61" spans="1:3">
      <c r="A61" s="20" t="s">
        <v>145</v>
      </c>
      <c r="B61" s="20" t="s">
        <v>146</v>
      </c>
      <c r="C61" s="20" t="str">
        <f t="shared" si="0"/>
        <v>à (la)/au/aux/en Burkina Faso</v>
      </c>
    </row>
    <row r="62" spans="1:3">
      <c r="A62" s="20" t="s">
        <v>146</v>
      </c>
      <c r="B62" s="20" t="s">
        <v>147</v>
      </c>
      <c r="C62" s="20" t="str">
        <f t="shared" si="0"/>
        <v>à (la)/au/aux/en Burundi</v>
      </c>
    </row>
    <row r="63" spans="1:3">
      <c r="A63" s="20" t="s">
        <v>147</v>
      </c>
      <c r="B63" s="20" t="s">
        <v>351</v>
      </c>
      <c r="C63" s="20" t="str">
        <f t="shared" si="0"/>
        <v>à (la)/au/aux/en Cabo Verde</v>
      </c>
    </row>
    <row r="64" spans="1:3">
      <c r="A64" s="20" t="s">
        <v>351</v>
      </c>
      <c r="B64" s="20" t="s">
        <v>148</v>
      </c>
      <c r="C64" s="20" t="str">
        <f t="shared" si="0"/>
        <v>à (la)/au/aux/en Cambodge</v>
      </c>
    </row>
    <row r="65" spans="1:3">
      <c r="A65" s="20" t="s">
        <v>148</v>
      </c>
      <c r="B65" s="20" t="s">
        <v>149</v>
      </c>
      <c r="C65" s="20" t="str">
        <f t="shared" si="0"/>
        <v>à (la)/au/aux/en Cameroun</v>
      </c>
    </row>
    <row r="66" spans="1:3">
      <c r="A66" s="20" t="s">
        <v>149</v>
      </c>
      <c r="B66" s="20" t="s">
        <v>150</v>
      </c>
      <c r="C66" s="20" t="str">
        <f t="shared" si="0"/>
        <v>à (la)/au/aux/en Canada</v>
      </c>
    </row>
    <row r="67" spans="1:3">
      <c r="A67" s="20" t="s">
        <v>150</v>
      </c>
      <c r="B67" s="20" t="s">
        <v>155</v>
      </c>
      <c r="C67" s="20" t="str">
        <f t="shared" si="0"/>
        <v>à (la)/au/aux/en Chili</v>
      </c>
    </row>
    <row r="68" spans="1:3">
      <c r="A68" s="20" t="s">
        <v>155</v>
      </c>
      <c r="B68" s="20" t="s">
        <v>156</v>
      </c>
      <c r="C68" s="20" t="str">
        <f t="shared" si="0"/>
        <v>à (la)/au/aux/en Chine</v>
      </c>
    </row>
    <row r="69" spans="1:3" ht="25.5">
      <c r="A69" s="20" t="s">
        <v>156</v>
      </c>
      <c r="B69" s="20" t="s">
        <v>157</v>
      </c>
      <c r="C69" s="20" t="str">
        <f t="shared" si="0"/>
        <v>à (la)/au/aux/en Chine, région administrative spéciale de Hong Kong</v>
      </c>
    </row>
    <row r="70" spans="1:3" ht="25.5">
      <c r="A70" s="20" t="s">
        <v>157</v>
      </c>
      <c r="B70" s="20" t="s">
        <v>158</v>
      </c>
      <c r="C70" s="20" t="str">
        <f t="shared" si="0"/>
        <v>à (la)/au/aux/en Chine, région administrative spéciale de Macao</v>
      </c>
    </row>
    <row r="71" spans="1:3" ht="25.5">
      <c r="A71" s="20" t="s">
        <v>158</v>
      </c>
      <c r="B71" s="20" t="s">
        <v>167</v>
      </c>
      <c r="C71" s="20" t="str">
        <f t="shared" si="0"/>
        <v>à (la)/au/aux/en Chypre</v>
      </c>
    </row>
    <row r="72" spans="1:3">
      <c r="A72" s="20" t="s">
        <v>167</v>
      </c>
      <c r="B72" s="20" t="s">
        <v>159</v>
      </c>
      <c r="C72" s="20" t="str">
        <f t="shared" si="0"/>
        <v>à (la)/au/aux/en Colombie</v>
      </c>
    </row>
    <row r="73" spans="1:3">
      <c r="A73" s="20" t="s">
        <v>159</v>
      </c>
      <c r="B73" s="20" t="s">
        <v>160</v>
      </c>
      <c r="C73" s="20" t="str">
        <f t="shared" si="0"/>
        <v>à (la)/au/aux/en Comores</v>
      </c>
    </row>
    <row r="74" spans="1:3">
      <c r="A74" s="20" t="s">
        <v>160</v>
      </c>
      <c r="B74" s="20" t="s">
        <v>161</v>
      </c>
      <c r="C74" s="20" t="str">
        <f t="shared" si="0"/>
        <v>à (la)/au/aux/en Congo</v>
      </c>
    </row>
    <row r="75" spans="1:3">
      <c r="A75" s="20" t="s">
        <v>161</v>
      </c>
      <c r="B75" s="20" t="s">
        <v>163</v>
      </c>
      <c r="C75" s="20" t="str">
        <f t="shared" si="0"/>
        <v>à (la)/au/aux/en Costa Rica</v>
      </c>
    </row>
    <row r="76" spans="1:3">
      <c r="A76" s="20" t="s">
        <v>163</v>
      </c>
      <c r="B76" s="20" t="s">
        <v>16</v>
      </c>
      <c r="C76" s="20" t="str">
        <f t="shared" si="0"/>
        <v>à (la)/au/aux/en Côte d’Ivoire</v>
      </c>
    </row>
    <row r="77" spans="1:3">
      <c r="A77" s="20" t="s">
        <v>16</v>
      </c>
      <c r="B77" s="20" t="s">
        <v>164</v>
      </c>
      <c r="C77" s="20" t="str">
        <f t="shared" si="0"/>
        <v>à (la)/au/aux/en Croatie</v>
      </c>
    </row>
    <row r="78" spans="1:3">
      <c r="A78" s="20" t="s">
        <v>164</v>
      </c>
      <c r="B78" s="20" t="s">
        <v>165</v>
      </c>
      <c r="C78" s="20" t="str">
        <f t="shared" si="0"/>
        <v>à (la)/au/aux/en Cuba</v>
      </c>
    </row>
    <row r="79" spans="1:3">
      <c r="A79" s="20" t="s">
        <v>165</v>
      </c>
      <c r="B79" s="20" t="s">
        <v>166</v>
      </c>
      <c r="C79" s="20" t="str">
        <f t="shared" si="0"/>
        <v>à (la)/au/aux/en Curaçao</v>
      </c>
    </row>
    <row r="80" spans="1:3">
      <c r="A80" s="20" t="s">
        <v>166</v>
      </c>
      <c r="B80" s="20" t="s">
        <v>171</v>
      </c>
      <c r="C80" s="20" t="str">
        <f t="shared" si="0"/>
        <v>à (la)/au/aux/en Danemark</v>
      </c>
    </row>
    <row r="81" spans="1:3">
      <c r="A81" s="20" t="s">
        <v>171</v>
      </c>
      <c r="B81" s="20" t="s">
        <v>172</v>
      </c>
      <c r="C81" s="20" t="str">
        <f t="shared" si="0"/>
        <v>à (la)/au/aux/en Djibouti</v>
      </c>
    </row>
    <row r="82" spans="1:3">
      <c r="A82" s="20" t="s">
        <v>172</v>
      </c>
      <c r="B82" s="20" t="s">
        <v>173</v>
      </c>
      <c r="C82" s="20" t="str">
        <f t="shared" si="0"/>
        <v>à (la)/au/aux/en Dominique</v>
      </c>
    </row>
    <row r="83" spans="1:3">
      <c r="A83" s="20" t="s">
        <v>173</v>
      </c>
      <c r="B83" s="20" t="s">
        <v>176</v>
      </c>
      <c r="C83" s="20" t="str">
        <f t="shared" si="0"/>
        <v>à (la)/au/aux/en Égypte</v>
      </c>
    </row>
    <row r="84" spans="1:3">
      <c r="A84" s="20" t="s">
        <v>176</v>
      </c>
      <c r="B84" s="20" t="s">
        <v>177</v>
      </c>
      <c r="C84" s="20" t="str">
        <f t="shared" si="0"/>
        <v>à (la)/au/aux/en El Salvador</v>
      </c>
    </row>
    <row r="85" spans="1:3">
      <c r="A85" s="20" t="s">
        <v>177</v>
      </c>
      <c r="B85" s="20" t="s">
        <v>329</v>
      </c>
      <c r="C85" s="20" t="str">
        <f t="shared" si="0"/>
        <v>à (la)/au/aux/en Émirats arabes unis</v>
      </c>
    </row>
    <row r="86" spans="1:3">
      <c r="A86" s="20" t="s">
        <v>329</v>
      </c>
      <c r="B86" s="20" t="s">
        <v>175</v>
      </c>
      <c r="C86" s="20" t="str">
        <f t="shared" si="0"/>
        <v>à (la)/au/aux/en Équateur</v>
      </c>
    </row>
    <row r="87" spans="1:3">
      <c r="A87" s="20" t="s">
        <v>175</v>
      </c>
      <c r="B87" s="20" t="s">
        <v>179</v>
      </c>
      <c r="C87" s="20" t="str">
        <f t="shared" si="0"/>
        <v>à (la)/au/aux/en Érythrée</v>
      </c>
    </row>
    <row r="88" spans="1:3">
      <c r="A88" s="20" t="s">
        <v>179</v>
      </c>
      <c r="B88" s="20" t="s">
        <v>308</v>
      </c>
      <c r="C88" s="20" t="str">
        <f t="shared" si="0"/>
        <v>à (la)/au/aux/en Espagne</v>
      </c>
    </row>
    <row r="89" spans="1:3">
      <c r="A89" s="20" t="s">
        <v>308</v>
      </c>
      <c r="B89" s="20" t="s">
        <v>180</v>
      </c>
      <c r="C89" s="20" t="str">
        <f t="shared" si="0"/>
        <v>à (la)/au/aux/en Estonie</v>
      </c>
    </row>
    <row r="90" spans="1:3">
      <c r="A90" s="20" t="s">
        <v>180</v>
      </c>
      <c r="B90" s="20" t="s">
        <v>20</v>
      </c>
      <c r="C90" s="20" t="str">
        <f t="shared" si="0"/>
        <v>à (la)/au/aux/en État de Palestine</v>
      </c>
    </row>
    <row r="91" spans="1:3">
      <c r="A91" s="20" t="s">
        <v>20</v>
      </c>
      <c r="B91" s="20" t="s">
        <v>331</v>
      </c>
      <c r="C91" s="20" t="str">
        <f t="shared" ref="C91:C154" si="1" xml:space="preserve"> "à (la)/au/aux/en " &amp; A92 &amp; ""</f>
        <v>à (la)/au/aux/en États-Unis d’Amérique</v>
      </c>
    </row>
    <row r="92" spans="1:3">
      <c r="A92" s="20" t="s">
        <v>331</v>
      </c>
      <c r="B92" s="20" t="s">
        <v>181</v>
      </c>
      <c r="C92" s="20" t="str">
        <f t="shared" si="1"/>
        <v>à (la)/au/aux/en Éthiopie</v>
      </c>
    </row>
    <row r="93" spans="1:3">
      <c r="A93" s="20" t="s">
        <v>181</v>
      </c>
      <c r="B93" s="20" t="s">
        <v>283</v>
      </c>
      <c r="C93" s="20" t="str">
        <f t="shared" si="1"/>
        <v>à (la)/au/aux/en Fédération de Russie</v>
      </c>
    </row>
    <row r="94" spans="1:3">
      <c r="A94" s="20" t="s">
        <v>283</v>
      </c>
      <c r="B94" s="20" t="s">
        <v>183</v>
      </c>
      <c r="C94" s="20" t="str">
        <f t="shared" si="1"/>
        <v>à (la)/au/aux/en Fidji</v>
      </c>
    </row>
    <row r="95" spans="1:3">
      <c r="A95" s="20" t="s">
        <v>183</v>
      </c>
      <c r="B95" s="20" t="s">
        <v>184</v>
      </c>
      <c r="C95" s="20" t="str">
        <f t="shared" si="1"/>
        <v>à (la)/au/aux/en Finlande</v>
      </c>
    </row>
    <row r="96" spans="1:3">
      <c r="A96" s="20" t="s">
        <v>184</v>
      </c>
      <c r="B96" s="20" t="s">
        <v>185</v>
      </c>
      <c r="C96" s="20" t="str">
        <f t="shared" si="1"/>
        <v>à (la)/au/aux/en France</v>
      </c>
    </row>
    <row r="97" spans="1:3">
      <c r="A97" s="20" t="s">
        <v>185</v>
      </c>
      <c r="B97" s="20" t="s">
        <v>188</v>
      </c>
      <c r="C97" s="20" t="str">
        <f t="shared" si="1"/>
        <v>à (la)/au/aux/en Gabon</v>
      </c>
    </row>
    <row r="98" spans="1:3">
      <c r="A98" s="20" t="s">
        <v>188</v>
      </c>
      <c r="B98" s="20" t="s">
        <v>189</v>
      </c>
      <c r="C98" s="20" t="str">
        <f t="shared" si="1"/>
        <v>à (la)/au/aux/en Gambie</v>
      </c>
    </row>
    <row r="99" spans="1:3">
      <c r="A99" s="20" t="s">
        <v>189</v>
      </c>
      <c r="B99" s="20" t="s">
        <v>190</v>
      </c>
      <c r="C99" s="20" t="str">
        <f t="shared" si="1"/>
        <v>à (la)/au/aux/en Géorgie</v>
      </c>
    </row>
    <row r="100" spans="1:3">
      <c r="A100" s="20" t="s">
        <v>190</v>
      </c>
      <c r="B100" s="20" t="s">
        <v>192</v>
      </c>
      <c r="C100" s="20" t="str">
        <f t="shared" si="1"/>
        <v>à (la)/au/aux/en Ghana</v>
      </c>
    </row>
    <row r="101" spans="1:3">
      <c r="A101" s="20" t="s">
        <v>192</v>
      </c>
      <c r="B101" s="20" t="s">
        <v>193</v>
      </c>
      <c r="C101" s="20" t="str">
        <f t="shared" si="1"/>
        <v>à (la)/au/aux/en Gibraltar</v>
      </c>
    </row>
    <row r="102" spans="1:3">
      <c r="A102" s="20" t="s">
        <v>193</v>
      </c>
      <c r="B102" s="20" t="s">
        <v>194</v>
      </c>
      <c r="C102" s="20" t="str">
        <f t="shared" si="1"/>
        <v>à (la)/au/aux/en Grèce</v>
      </c>
    </row>
    <row r="103" spans="1:3">
      <c r="A103" s="20" t="s">
        <v>194</v>
      </c>
      <c r="B103" s="20" t="s">
        <v>196</v>
      </c>
      <c r="C103" s="20" t="str">
        <f t="shared" si="1"/>
        <v>à (la)/au/aux/en Grenade</v>
      </c>
    </row>
    <row r="104" spans="1:3">
      <c r="A104" s="20" t="s">
        <v>196</v>
      </c>
      <c r="B104" s="20" t="s">
        <v>195</v>
      </c>
      <c r="C104" s="20" t="str">
        <f t="shared" si="1"/>
        <v>à (la)/au/aux/en Groenland</v>
      </c>
    </row>
    <row r="105" spans="1:3">
      <c r="A105" s="20" t="s">
        <v>195</v>
      </c>
      <c r="B105" s="20" t="s">
        <v>197</v>
      </c>
      <c r="C105" s="20" t="str">
        <f t="shared" si="1"/>
        <v>à (la)/au/aux/en Guadeloupe</v>
      </c>
    </row>
    <row r="106" spans="1:3">
      <c r="A106" s="20" t="s">
        <v>197</v>
      </c>
      <c r="B106" s="20" t="s">
        <v>198</v>
      </c>
      <c r="C106" s="20" t="str">
        <f t="shared" si="1"/>
        <v>à (la)/au/aux/en Guam</v>
      </c>
    </row>
    <row r="107" spans="1:3">
      <c r="A107" s="20" t="s">
        <v>198</v>
      </c>
      <c r="B107" s="20" t="s">
        <v>199</v>
      </c>
      <c r="C107" s="20" t="str">
        <f t="shared" si="1"/>
        <v>à (la)/au/aux/en Guatemala</v>
      </c>
    </row>
    <row r="108" spans="1:3">
      <c r="A108" s="20" t="s">
        <v>199</v>
      </c>
      <c r="B108" s="20" t="s">
        <v>200</v>
      </c>
      <c r="C108" s="20" t="str">
        <f t="shared" si="1"/>
        <v>à (la)/au/aux/en Guernesey</v>
      </c>
    </row>
    <row r="109" spans="1:3">
      <c r="A109" s="20" t="s">
        <v>200</v>
      </c>
      <c r="B109" s="20" t="s">
        <v>201</v>
      </c>
      <c r="C109" s="20" t="str">
        <f t="shared" si="1"/>
        <v>à (la)/au/aux/en Guinée</v>
      </c>
    </row>
    <row r="110" spans="1:3">
      <c r="A110" s="20" t="s">
        <v>201</v>
      </c>
      <c r="B110" s="20" t="s">
        <v>178</v>
      </c>
      <c r="C110" s="20" t="str">
        <f t="shared" si="1"/>
        <v>à (la)/au/aux/en Guinée équatoriale</v>
      </c>
    </row>
    <row r="111" spans="1:3">
      <c r="A111" s="20" t="s">
        <v>178</v>
      </c>
      <c r="B111" s="20" t="s">
        <v>202</v>
      </c>
      <c r="C111" s="20" t="str">
        <f t="shared" si="1"/>
        <v>à (la)/au/aux/en Guinée-Bissau</v>
      </c>
    </row>
    <row r="112" spans="1:3">
      <c r="A112" s="20" t="s">
        <v>202</v>
      </c>
      <c r="B112" s="20" t="s">
        <v>203</v>
      </c>
      <c r="C112" s="20" t="str">
        <f t="shared" si="1"/>
        <v>à (la)/au/aux/en Guyana</v>
      </c>
    </row>
    <row r="113" spans="1:3">
      <c r="A113" s="20" t="s">
        <v>203</v>
      </c>
      <c r="B113" s="20" t="s">
        <v>186</v>
      </c>
      <c r="C113" s="20" t="str">
        <f t="shared" si="1"/>
        <v>à (la)/au/aux/en Guyane française</v>
      </c>
    </row>
    <row r="114" spans="1:3">
      <c r="A114" s="20" t="s">
        <v>186</v>
      </c>
      <c r="B114" s="20" t="s">
        <v>204</v>
      </c>
      <c r="C114" s="20" t="str">
        <f t="shared" si="1"/>
        <v>à (la)/au/aux/en Haïti</v>
      </c>
    </row>
    <row r="115" spans="1:3">
      <c r="A115" s="20" t="s">
        <v>204</v>
      </c>
      <c r="B115" s="20" t="s">
        <v>206</v>
      </c>
      <c r="C115" s="20" t="str">
        <f t="shared" si="1"/>
        <v>à (la)/au/aux/en Honduras</v>
      </c>
    </row>
    <row r="116" spans="1:3">
      <c r="A116" s="20" t="s">
        <v>206</v>
      </c>
      <c r="B116" s="20" t="s">
        <v>207</v>
      </c>
      <c r="C116" s="20" t="str">
        <f t="shared" si="1"/>
        <v>à (la)/au/aux/en Hongrie</v>
      </c>
    </row>
    <row r="117" spans="1:3">
      <c r="A117" s="20" t="s">
        <v>207</v>
      </c>
      <c r="B117" s="20" t="s">
        <v>213</v>
      </c>
      <c r="C117" s="20" t="str">
        <f t="shared" si="1"/>
        <v>à (la)/au/aux/en Île de Man</v>
      </c>
    </row>
    <row r="118" spans="1:3">
      <c r="A118" s="20" t="s">
        <v>213</v>
      </c>
      <c r="B118" s="20" t="s">
        <v>263</v>
      </c>
      <c r="C118" s="20" t="str">
        <f t="shared" si="1"/>
        <v>à (la)/au/aux/en Île Norfolk</v>
      </c>
    </row>
    <row r="119" spans="1:3">
      <c r="A119" s="20" t="s">
        <v>263</v>
      </c>
      <c r="B119" s="21" t="s">
        <v>154</v>
      </c>
      <c r="C119" s="20" t="str">
        <f t="shared" si="1"/>
        <v>à (la)/au/aux/en Îles Anglo-Normandes</v>
      </c>
    </row>
    <row r="120" spans="1:3">
      <c r="A120" s="21" t="s">
        <v>154</v>
      </c>
      <c r="B120" s="20" t="s">
        <v>151</v>
      </c>
      <c r="C120" s="20" t="str">
        <f t="shared" si="1"/>
        <v>à (la)/au/aux/en Îles Caïmanes</v>
      </c>
    </row>
    <row r="121" spans="1:3">
      <c r="A121" s="20" t="s">
        <v>151</v>
      </c>
      <c r="B121" s="20" t="s">
        <v>162</v>
      </c>
      <c r="C121" s="20" t="str">
        <f t="shared" si="1"/>
        <v>à (la)/au/aux/en Îles Cook</v>
      </c>
    </row>
    <row r="122" spans="1:3">
      <c r="A122" s="20" t="s">
        <v>162</v>
      </c>
      <c r="B122" s="20" t="s">
        <v>115</v>
      </c>
      <c r="C122" s="20" t="str">
        <f t="shared" si="1"/>
        <v>à (la)/au/aux/en Îles d’Åland</v>
      </c>
    </row>
    <row r="123" spans="1:3">
      <c r="A123" s="20" t="s">
        <v>115</v>
      </c>
      <c r="B123" s="20" t="s">
        <v>348</v>
      </c>
      <c r="C123" s="20" t="str">
        <f t="shared" si="1"/>
        <v>à (la)/au/aux/en Îles Falkland (Malouines)</v>
      </c>
    </row>
    <row r="124" spans="1:3">
      <c r="A124" s="20" t="s">
        <v>348</v>
      </c>
      <c r="B124" s="20" t="s">
        <v>182</v>
      </c>
      <c r="C124" s="20" t="str">
        <f t="shared" si="1"/>
        <v>à (la)/au/aux/en Îles Féroé</v>
      </c>
    </row>
    <row r="125" spans="1:3">
      <c r="A125" s="20" t="s">
        <v>182</v>
      </c>
      <c r="B125" s="20" t="s">
        <v>264</v>
      </c>
      <c r="C125" s="20" t="str">
        <f t="shared" si="1"/>
        <v>à (la)/au/aux/en Îles Mariannes du Nord</v>
      </c>
    </row>
    <row r="126" spans="1:3">
      <c r="A126" s="20" t="s">
        <v>264</v>
      </c>
      <c r="B126" s="20" t="s">
        <v>239</v>
      </c>
      <c r="C126" s="20" t="str">
        <f t="shared" si="1"/>
        <v>à (la)/au/aux/en Îles Marshall</v>
      </c>
    </row>
    <row r="127" spans="1:3">
      <c r="A127" s="20" t="s">
        <v>239</v>
      </c>
      <c r="B127" s="20" t="s">
        <v>304</v>
      </c>
      <c r="C127" s="20" t="str">
        <f t="shared" si="1"/>
        <v>à (la)/au/aux/en Îles Salomon</v>
      </c>
    </row>
    <row r="128" spans="1:3">
      <c r="A128" s="20" t="s">
        <v>304</v>
      </c>
      <c r="B128" s="20" t="s">
        <v>312</v>
      </c>
      <c r="C128" s="20" t="str">
        <f t="shared" si="1"/>
        <v>à (la)/au/aux/en Îles Svalbard-et-Jan Mayen</v>
      </c>
    </row>
    <row r="129" spans="1:3">
      <c r="A129" s="20" t="s">
        <v>312</v>
      </c>
      <c r="B129" s="20" t="s">
        <v>325</v>
      </c>
      <c r="C129" s="20" t="str">
        <f t="shared" si="1"/>
        <v>à (la)/au/aux/en Îles Turques-et-Caïques</v>
      </c>
    </row>
    <row r="130" spans="1:3">
      <c r="A130" s="20" t="s">
        <v>325</v>
      </c>
      <c r="B130" s="20" t="s">
        <v>332</v>
      </c>
      <c r="C130" s="20" t="str">
        <f t="shared" si="1"/>
        <v>à (la)/au/aux/en Îles Vierges américaines</v>
      </c>
    </row>
    <row r="131" spans="1:3">
      <c r="A131" s="20" t="s">
        <v>332</v>
      </c>
      <c r="B131" s="20" t="s">
        <v>143</v>
      </c>
      <c r="C131" s="20" t="str">
        <f t="shared" si="1"/>
        <v>à (la)/au/aux/en Îles Vierges britanniques</v>
      </c>
    </row>
    <row r="132" spans="1:3">
      <c r="A132" s="20" t="s">
        <v>143</v>
      </c>
      <c r="B132" s="20" t="s">
        <v>338</v>
      </c>
      <c r="C132" s="20" t="str">
        <f t="shared" si="1"/>
        <v>à (la)/au/aux/en Îles Wallis-et-Futuna</v>
      </c>
    </row>
    <row r="133" spans="1:3">
      <c r="A133" s="20" t="s">
        <v>338</v>
      </c>
      <c r="B133" s="20" t="s">
        <v>209</v>
      </c>
      <c r="C133" s="20" t="str">
        <f t="shared" si="1"/>
        <v>à (la)/au/aux/en Inde</v>
      </c>
    </row>
    <row r="134" spans="1:3">
      <c r="A134" s="20" t="s">
        <v>209</v>
      </c>
      <c r="B134" s="20" t="s">
        <v>210</v>
      </c>
      <c r="C134" s="20" t="str">
        <f t="shared" si="1"/>
        <v>à (la)/au/aux/en Indonésie</v>
      </c>
    </row>
    <row r="135" spans="1:3">
      <c r="A135" s="20" t="s">
        <v>210</v>
      </c>
      <c r="B135" s="20" t="s">
        <v>211</v>
      </c>
      <c r="C135" s="20" t="str">
        <f t="shared" si="1"/>
        <v>à (la)/au/aux/en Iran (République islamique d’)</v>
      </c>
    </row>
    <row r="136" spans="1:3">
      <c r="A136" s="20" t="s">
        <v>211</v>
      </c>
      <c r="B136" s="20" t="s">
        <v>17</v>
      </c>
      <c r="C136" s="20" t="str">
        <f t="shared" si="1"/>
        <v>à (la)/au/aux/en Iraq</v>
      </c>
    </row>
    <row r="137" spans="1:3">
      <c r="A137" s="20" t="s">
        <v>17</v>
      </c>
      <c r="B137" s="20" t="s">
        <v>212</v>
      </c>
      <c r="C137" s="20" t="str">
        <f t="shared" si="1"/>
        <v>à (la)/au/aux/en Irlande</v>
      </c>
    </row>
    <row r="138" spans="1:3">
      <c r="A138" s="20" t="s">
        <v>212</v>
      </c>
      <c r="B138" s="20" t="s">
        <v>208</v>
      </c>
      <c r="C138" s="20" t="str">
        <f t="shared" si="1"/>
        <v>à (la)/au/aux/en Islande</v>
      </c>
    </row>
    <row r="139" spans="1:3">
      <c r="A139" s="20" t="s">
        <v>208</v>
      </c>
      <c r="B139" s="20" t="s">
        <v>214</v>
      </c>
      <c r="C139" s="20" t="str">
        <f t="shared" si="1"/>
        <v>à (la)/au/aux/en Israël</v>
      </c>
    </row>
    <row r="140" spans="1:3">
      <c r="A140" s="20" t="s">
        <v>214</v>
      </c>
      <c r="B140" s="20" t="s">
        <v>215</v>
      </c>
      <c r="C140" s="20" t="str">
        <f t="shared" si="1"/>
        <v>à (la)/au/aux/en Italie</v>
      </c>
    </row>
    <row r="141" spans="1:3">
      <c r="A141" s="20" t="s">
        <v>215</v>
      </c>
      <c r="B141" s="20" t="s">
        <v>216</v>
      </c>
      <c r="C141" s="20" t="str">
        <f t="shared" si="1"/>
        <v>à (la)/au/aux/en Jamaïque</v>
      </c>
    </row>
    <row r="142" spans="1:3">
      <c r="A142" s="20" t="s">
        <v>216</v>
      </c>
      <c r="B142" s="20" t="s">
        <v>217</v>
      </c>
      <c r="C142" s="20" t="str">
        <f t="shared" si="1"/>
        <v>à (la)/au/aux/en Japon</v>
      </c>
    </row>
    <row r="143" spans="1:3">
      <c r="A143" s="20" t="s">
        <v>217</v>
      </c>
      <c r="B143" s="21" t="s">
        <v>218</v>
      </c>
      <c r="C143" s="20" t="str">
        <f t="shared" si="1"/>
        <v>à (la)/au/aux/en Jersey</v>
      </c>
    </row>
    <row r="144" spans="1:3">
      <c r="A144" s="21" t="s">
        <v>218</v>
      </c>
      <c r="B144" s="20" t="s">
        <v>18</v>
      </c>
      <c r="C144" s="20" t="str">
        <f t="shared" si="1"/>
        <v>à (la)/au/aux/en Jordanie</v>
      </c>
    </row>
    <row r="145" spans="1:3">
      <c r="A145" s="20" t="s">
        <v>18</v>
      </c>
      <c r="B145" s="20" t="s">
        <v>219</v>
      </c>
      <c r="C145" s="20" t="str">
        <f t="shared" si="1"/>
        <v>à (la)/au/aux/en Kazakhstan</v>
      </c>
    </row>
    <row r="146" spans="1:3">
      <c r="A146" s="20" t="s">
        <v>219</v>
      </c>
      <c r="B146" s="20" t="s">
        <v>220</v>
      </c>
      <c r="C146" s="20" t="str">
        <f t="shared" si="1"/>
        <v>à (la)/au/aux/en Kenya</v>
      </c>
    </row>
    <row r="147" spans="1:3">
      <c r="A147" s="20" t="s">
        <v>220</v>
      </c>
      <c r="B147" s="20" t="s">
        <v>223</v>
      </c>
      <c r="C147" s="20" t="str">
        <f t="shared" si="1"/>
        <v>à (la)/au/aux/en Kirghizistan</v>
      </c>
    </row>
    <row r="148" spans="1:3">
      <c r="A148" s="20" t="s">
        <v>223</v>
      </c>
      <c r="B148" s="20" t="s">
        <v>221</v>
      </c>
      <c r="C148" s="20" t="str">
        <f t="shared" si="1"/>
        <v>à (la)/au/aux/en Kiribati</v>
      </c>
    </row>
    <row r="149" spans="1:3">
      <c r="A149" s="20" t="s">
        <v>221</v>
      </c>
      <c r="B149" s="20" t="s">
        <v>222</v>
      </c>
      <c r="C149" s="20" t="str">
        <f t="shared" si="1"/>
        <v>à (la)/au/aux/en Koweït</v>
      </c>
    </row>
    <row r="150" spans="1:3">
      <c r="A150" s="20" t="s">
        <v>222</v>
      </c>
      <c r="B150" s="20" t="s">
        <v>227</v>
      </c>
      <c r="C150" s="20" t="str">
        <f t="shared" si="1"/>
        <v>à (la)/au/aux/en Lesotho</v>
      </c>
    </row>
    <row r="151" spans="1:3">
      <c r="A151" s="20" t="s">
        <v>227</v>
      </c>
      <c r="B151" s="20" t="s">
        <v>225</v>
      </c>
      <c r="C151" s="20" t="str">
        <f t="shared" si="1"/>
        <v>à (la)/au/aux/en Lettonie</v>
      </c>
    </row>
    <row r="152" spans="1:3">
      <c r="A152" s="20" t="s">
        <v>225</v>
      </c>
      <c r="B152" s="20" t="s">
        <v>226</v>
      </c>
      <c r="C152" s="20" t="str">
        <f t="shared" si="1"/>
        <v>à (la)/au/aux/en Liban</v>
      </c>
    </row>
    <row r="153" spans="1:3">
      <c r="A153" s="20" t="s">
        <v>226</v>
      </c>
      <c r="B153" s="20" t="s">
        <v>228</v>
      </c>
      <c r="C153" s="20" t="str">
        <f t="shared" si="1"/>
        <v>à (la)/au/aux/en Libéria</v>
      </c>
    </row>
    <row r="154" spans="1:3">
      <c r="A154" s="20" t="s">
        <v>228</v>
      </c>
      <c r="B154" s="20" t="s">
        <v>229</v>
      </c>
      <c r="C154" s="20" t="str">
        <f t="shared" si="1"/>
        <v>à (la)/au/aux/en Libye</v>
      </c>
    </row>
    <row r="155" spans="1:3">
      <c r="A155" s="20" t="s">
        <v>229</v>
      </c>
      <c r="B155" s="20" t="s">
        <v>230</v>
      </c>
      <c r="C155" s="20" t="str">
        <f t="shared" ref="C155:C218" si="2" xml:space="preserve"> "à (la)/au/aux/en " &amp; A156 &amp; ""</f>
        <v>à (la)/au/aux/en Liechtenstein</v>
      </c>
    </row>
    <row r="156" spans="1:3">
      <c r="A156" s="20" t="s">
        <v>230</v>
      </c>
      <c r="B156" s="20" t="s">
        <v>231</v>
      </c>
      <c r="C156" s="20" t="str">
        <f t="shared" si="2"/>
        <v>à (la)/au/aux/en Lituanie</v>
      </c>
    </row>
    <row r="157" spans="1:3">
      <c r="A157" s="20" t="s">
        <v>231</v>
      </c>
      <c r="B157" s="20" t="s">
        <v>232</v>
      </c>
      <c r="C157" s="20" t="str">
        <f t="shared" si="2"/>
        <v>à (la)/au/aux/en Luxembourg</v>
      </c>
    </row>
    <row r="158" spans="1:3">
      <c r="A158" s="20" t="s">
        <v>232</v>
      </c>
      <c r="B158" s="20" t="s">
        <v>233</v>
      </c>
      <c r="C158" s="20" t="str">
        <f t="shared" si="2"/>
        <v>à (la)/au/aux/en Madagascar</v>
      </c>
    </row>
    <row r="159" spans="1:3">
      <c r="A159" s="20" t="s">
        <v>233</v>
      </c>
      <c r="B159" s="20" t="s">
        <v>235</v>
      </c>
      <c r="C159" s="20" t="str">
        <f t="shared" si="2"/>
        <v>à (la)/au/aux/en Malaisie</v>
      </c>
    </row>
    <row r="160" spans="1:3">
      <c r="A160" s="20" t="s">
        <v>235</v>
      </c>
      <c r="B160" s="20" t="s">
        <v>234</v>
      </c>
      <c r="C160" s="20" t="str">
        <f t="shared" si="2"/>
        <v>à (la)/au/aux/en Malawi</v>
      </c>
    </row>
    <row r="161" spans="1:3">
      <c r="A161" s="20" t="s">
        <v>234</v>
      </c>
      <c r="B161" s="20" t="s">
        <v>236</v>
      </c>
      <c r="C161" s="20" t="str">
        <f t="shared" si="2"/>
        <v>à (la)/au/aux/en Maldives</v>
      </c>
    </row>
    <row r="162" spans="1:3">
      <c r="A162" s="20" t="s">
        <v>236</v>
      </c>
      <c r="B162" s="20" t="s">
        <v>237</v>
      </c>
      <c r="C162" s="20" t="str">
        <f t="shared" si="2"/>
        <v>à (la)/au/aux/en Mali</v>
      </c>
    </row>
    <row r="163" spans="1:3">
      <c r="A163" s="20" t="s">
        <v>237</v>
      </c>
      <c r="B163" s="20" t="s">
        <v>238</v>
      </c>
      <c r="C163" s="20" t="str">
        <f t="shared" si="2"/>
        <v>à (la)/au/aux/en Malte</v>
      </c>
    </row>
    <row r="164" spans="1:3">
      <c r="A164" s="20" t="s">
        <v>238</v>
      </c>
      <c r="B164" s="20" t="s">
        <v>250</v>
      </c>
      <c r="C164" s="20" t="str">
        <f t="shared" si="2"/>
        <v>à (la)/au/aux/en Maroc</v>
      </c>
    </row>
    <row r="165" spans="1:3">
      <c r="A165" s="20" t="s">
        <v>250</v>
      </c>
      <c r="B165" s="20" t="s">
        <v>240</v>
      </c>
      <c r="C165" s="20" t="str">
        <f t="shared" si="2"/>
        <v>à (la)/au/aux/en Martinique</v>
      </c>
    </row>
    <row r="166" spans="1:3">
      <c r="A166" s="20" t="s">
        <v>240</v>
      </c>
      <c r="B166" s="20" t="s">
        <v>242</v>
      </c>
      <c r="C166" s="20" t="str">
        <f t="shared" si="2"/>
        <v>à (la)/au/aux/en Maurice</v>
      </c>
    </row>
    <row r="167" spans="1:3">
      <c r="A167" s="20" t="s">
        <v>242</v>
      </c>
      <c r="B167" s="20" t="s">
        <v>241</v>
      </c>
      <c r="C167" s="20" t="str">
        <f t="shared" si="2"/>
        <v>à (la)/au/aux/en Mauritanie</v>
      </c>
    </row>
    <row r="168" spans="1:3">
      <c r="A168" s="20" t="s">
        <v>241</v>
      </c>
      <c r="B168" s="21" t="s">
        <v>243</v>
      </c>
      <c r="C168" s="20" t="str">
        <f t="shared" si="2"/>
        <v>à (la)/au/aux/en Mayotte</v>
      </c>
    </row>
    <row r="169" spans="1:3">
      <c r="A169" s="21" t="s">
        <v>243</v>
      </c>
      <c r="B169" s="20" t="s">
        <v>244</v>
      </c>
      <c r="C169" s="20" t="str">
        <f t="shared" si="2"/>
        <v>à (la)/au/aux/en Mexique</v>
      </c>
    </row>
    <row r="170" spans="1:3">
      <c r="A170" s="20" t="s">
        <v>244</v>
      </c>
      <c r="B170" s="20" t="s">
        <v>245</v>
      </c>
      <c r="C170" s="20" t="str">
        <f t="shared" si="2"/>
        <v>à (la)/au/aux/en Micronésie (États fédérés de)</v>
      </c>
    </row>
    <row r="171" spans="1:3">
      <c r="A171" s="20" t="s">
        <v>245</v>
      </c>
      <c r="B171" s="20" t="s">
        <v>246</v>
      </c>
      <c r="C171" s="20" t="str">
        <f t="shared" si="2"/>
        <v>à (la)/au/aux/en Monaco</v>
      </c>
    </row>
    <row r="172" spans="1:3">
      <c r="A172" s="20" t="s">
        <v>246</v>
      </c>
      <c r="B172" s="20" t="s">
        <v>247</v>
      </c>
      <c r="C172" s="20" t="str">
        <f t="shared" si="2"/>
        <v>à (la)/au/aux/en Mongolie</v>
      </c>
    </row>
    <row r="173" spans="1:3">
      <c r="A173" s="20" t="s">
        <v>247</v>
      </c>
      <c r="B173" s="20" t="s">
        <v>248</v>
      </c>
      <c r="C173" s="20" t="str">
        <f t="shared" si="2"/>
        <v>à (la)/au/aux/en Monténégro</v>
      </c>
    </row>
    <row r="174" spans="1:3">
      <c r="A174" s="20" t="s">
        <v>248</v>
      </c>
      <c r="B174" s="20" t="s">
        <v>249</v>
      </c>
      <c r="C174" s="20" t="str">
        <f t="shared" si="2"/>
        <v>à (la)/au/aux/en Montserrat</v>
      </c>
    </row>
    <row r="175" spans="1:3">
      <c r="A175" s="20" t="s">
        <v>249</v>
      </c>
      <c r="B175" s="20" t="s">
        <v>251</v>
      </c>
      <c r="C175" s="20" t="str">
        <f t="shared" si="2"/>
        <v>à (la)/au/aux/en Mozambique</v>
      </c>
    </row>
    <row r="176" spans="1:3">
      <c r="A176" s="20" t="s">
        <v>251</v>
      </c>
      <c r="B176" s="20" t="s">
        <v>252</v>
      </c>
      <c r="C176" s="20" t="str">
        <f t="shared" si="2"/>
        <v>à (la)/au/aux/en Myanmar</v>
      </c>
    </row>
    <row r="177" spans="1:3">
      <c r="A177" s="20" t="s">
        <v>252</v>
      </c>
      <c r="B177" s="20" t="s">
        <v>253</v>
      </c>
      <c r="C177" s="20" t="str">
        <f t="shared" si="2"/>
        <v>à (la)/au/aux/en Namibie</v>
      </c>
    </row>
    <row r="178" spans="1:3">
      <c r="A178" s="20" t="s">
        <v>253</v>
      </c>
      <c r="B178" s="20" t="s">
        <v>254</v>
      </c>
      <c r="C178" s="20" t="str">
        <f t="shared" si="2"/>
        <v>à (la)/au/aux/en Nauru</v>
      </c>
    </row>
    <row r="179" spans="1:3">
      <c r="A179" s="20" t="s">
        <v>254</v>
      </c>
      <c r="B179" s="20" t="s">
        <v>255</v>
      </c>
      <c r="C179" s="20" t="str">
        <f t="shared" si="2"/>
        <v>à (la)/au/aux/en Népal</v>
      </c>
    </row>
    <row r="180" spans="1:3">
      <c r="A180" s="20" t="s">
        <v>255</v>
      </c>
      <c r="B180" s="20" t="s">
        <v>259</v>
      </c>
      <c r="C180" s="20" t="str">
        <f t="shared" si="2"/>
        <v>à (la)/au/aux/en Nicaragua</v>
      </c>
    </row>
    <row r="181" spans="1:3">
      <c r="A181" s="20" t="s">
        <v>259</v>
      </c>
      <c r="B181" s="20" t="s">
        <v>260</v>
      </c>
      <c r="C181" s="20" t="str">
        <f t="shared" si="2"/>
        <v>à (la)/au/aux/en Niger</v>
      </c>
    </row>
    <row r="182" spans="1:3">
      <c r="A182" s="20" t="s">
        <v>260</v>
      </c>
      <c r="B182" s="20" t="s">
        <v>261</v>
      </c>
      <c r="C182" s="20" t="str">
        <f t="shared" si="2"/>
        <v>à (la)/au/aux/en Nigeria</v>
      </c>
    </row>
    <row r="183" spans="1:3">
      <c r="A183" s="20" t="s">
        <v>261</v>
      </c>
      <c r="B183" s="20" t="s">
        <v>262</v>
      </c>
      <c r="C183" s="20" t="str">
        <f t="shared" si="2"/>
        <v>à (la)/au/aux/en Nioué</v>
      </c>
    </row>
    <row r="184" spans="1:3">
      <c r="A184" s="20" t="s">
        <v>262</v>
      </c>
      <c r="B184" s="20" t="s">
        <v>265</v>
      </c>
      <c r="C184" s="20" t="str">
        <f t="shared" si="2"/>
        <v>à (la)/au/aux/en Norvège</v>
      </c>
    </row>
    <row r="185" spans="1:3">
      <c r="A185" s="20" t="s">
        <v>265</v>
      </c>
      <c r="B185" s="20" t="s">
        <v>257</v>
      </c>
      <c r="C185" s="20" t="str">
        <f t="shared" si="2"/>
        <v>à (la)/au/aux/en Nouvelle-Calédonie</v>
      </c>
    </row>
    <row r="186" spans="1:3">
      <c r="A186" s="20" t="s">
        <v>257</v>
      </c>
      <c r="B186" s="20" t="s">
        <v>258</v>
      </c>
      <c r="C186" s="20" t="str">
        <f t="shared" si="2"/>
        <v>à (la)/au/aux/en Nouvelle-Zélande</v>
      </c>
    </row>
    <row r="187" spans="1:3">
      <c r="A187" s="20" t="s">
        <v>258</v>
      </c>
      <c r="B187" s="20" t="s">
        <v>266</v>
      </c>
      <c r="C187" s="20" t="str">
        <f t="shared" si="2"/>
        <v>à (la)/au/aux/en Oman</v>
      </c>
    </row>
    <row r="188" spans="1:3">
      <c r="A188" s="20" t="s">
        <v>266</v>
      </c>
      <c r="B188" s="20" t="s">
        <v>327</v>
      </c>
      <c r="C188" s="20" t="str">
        <f t="shared" si="2"/>
        <v>à (la)/au/aux/en Ouganda</v>
      </c>
    </row>
    <row r="189" spans="1:3">
      <c r="A189" s="20" t="s">
        <v>327</v>
      </c>
      <c r="B189" s="20" t="s">
        <v>334</v>
      </c>
      <c r="C189" s="20" t="str">
        <f t="shared" si="2"/>
        <v>à (la)/au/aux/en Ouzbékistan</v>
      </c>
    </row>
    <row r="190" spans="1:3">
      <c r="A190" s="20" t="s">
        <v>334</v>
      </c>
      <c r="B190" s="20" t="s">
        <v>267</v>
      </c>
      <c r="C190" s="20" t="str">
        <f t="shared" si="2"/>
        <v>à (la)/au/aux/en Pakistan</v>
      </c>
    </row>
    <row r="191" spans="1:3">
      <c r="A191" s="20" t="s">
        <v>267</v>
      </c>
      <c r="B191" s="20" t="s">
        <v>268</v>
      </c>
      <c r="C191" s="20" t="str">
        <f t="shared" si="2"/>
        <v>à (la)/au/aux/en Palaos</v>
      </c>
    </row>
    <row r="192" spans="1:3">
      <c r="A192" s="20" t="s">
        <v>268</v>
      </c>
      <c r="B192" s="20" t="s">
        <v>269</v>
      </c>
      <c r="C192" s="20" t="str">
        <f t="shared" si="2"/>
        <v>à (la)/au/aux/en Panama</v>
      </c>
    </row>
    <row r="193" spans="1:3">
      <c r="A193" s="20" t="s">
        <v>269</v>
      </c>
      <c r="B193" s="20" t="s">
        <v>270</v>
      </c>
      <c r="C193" s="20" t="str">
        <f t="shared" si="2"/>
        <v>à (la)/au/aux/en Papouasie-Nouvelle-Guinée</v>
      </c>
    </row>
    <row r="194" spans="1:3">
      <c r="A194" s="20" t="s">
        <v>270</v>
      </c>
      <c r="B194" s="20" t="s">
        <v>271</v>
      </c>
      <c r="C194" s="20" t="str">
        <f t="shared" si="2"/>
        <v>à (la)/au/aux/en Paraguay</v>
      </c>
    </row>
    <row r="195" spans="1:3">
      <c r="A195" s="20" t="s">
        <v>271</v>
      </c>
      <c r="B195" s="20" t="s">
        <v>256</v>
      </c>
      <c r="C195" s="20" t="str">
        <f t="shared" si="2"/>
        <v>à (la)/au/aux/en Pays-Bas</v>
      </c>
    </row>
    <row r="196" spans="1:3">
      <c r="A196" s="20" t="s">
        <v>256</v>
      </c>
      <c r="B196" s="20" t="s">
        <v>272</v>
      </c>
      <c r="C196" s="20" t="str">
        <f t="shared" si="2"/>
        <v>à (la)/au/aux/en Pérou</v>
      </c>
    </row>
    <row r="197" spans="1:3">
      <c r="A197" s="20" t="s">
        <v>272</v>
      </c>
      <c r="B197" s="20" t="s">
        <v>273</v>
      </c>
      <c r="C197" s="20" t="str">
        <f t="shared" si="2"/>
        <v>à (la)/au/aux/en Philippines</v>
      </c>
    </row>
    <row r="198" spans="1:3">
      <c r="A198" s="20" t="s">
        <v>273</v>
      </c>
      <c r="B198" s="20" t="s">
        <v>274</v>
      </c>
      <c r="C198" s="20" t="str">
        <f t="shared" si="2"/>
        <v>à (la)/au/aux/en Pitcairn</v>
      </c>
    </row>
    <row r="199" spans="1:3">
      <c r="A199" s="20" t="s">
        <v>274</v>
      </c>
      <c r="B199" s="20" t="s">
        <v>275</v>
      </c>
      <c r="C199" s="20" t="str">
        <f t="shared" si="2"/>
        <v>à (la)/au/aux/en Pologne</v>
      </c>
    </row>
    <row r="200" spans="1:3">
      <c r="A200" s="20" t="s">
        <v>275</v>
      </c>
      <c r="B200" s="20" t="s">
        <v>187</v>
      </c>
      <c r="C200" s="20" t="str">
        <f t="shared" si="2"/>
        <v>à (la)/au/aux/en Polynésie française</v>
      </c>
    </row>
    <row r="201" spans="1:3">
      <c r="A201" s="20" t="s">
        <v>187</v>
      </c>
      <c r="B201" s="20" t="s">
        <v>277</v>
      </c>
      <c r="C201" s="20" t="str">
        <f t="shared" si="2"/>
        <v>à (la)/au/aux/en Porto Rico</v>
      </c>
    </row>
    <row r="202" spans="1:3">
      <c r="A202" s="20" t="s">
        <v>277</v>
      </c>
      <c r="B202" s="20" t="s">
        <v>276</v>
      </c>
      <c r="C202" s="20" t="str">
        <f t="shared" si="2"/>
        <v>à (la)/au/aux/en Portugal</v>
      </c>
    </row>
    <row r="203" spans="1:3">
      <c r="A203" s="20" t="s">
        <v>276</v>
      </c>
      <c r="B203" s="20" t="s">
        <v>278</v>
      </c>
      <c r="C203" s="20" t="str">
        <f t="shared" si="2"/>
        <v>à (la)/au/aux/en Qatar</v>
      </c>
    </row>
    <row r="204" spans="1:3">
      <c r="A204" s="20" t="s">
        <v>278</v>
      </c>
      <c r="B204" s="20" t="s">
        <v>21</v>
      </c>
      <c r="C204" s="20" t="str">
        <f t="shared" si="2"/>
        <v>à (la)/au/aux/en République arabe syrienne</v>
      </c>
    </row>
    <row r="205" spans="1:3">
      <c r="A205" s="20" t="s">
        <v>21</v>
      </c>
      <c r="B205" s="20" t="s">
        <v>152</v>
      </c>
      <c r="C205" s="20" t="str">
        <f t="shared" si="2"/>
        <v>à (la)/au/aux/en République centrafricaine</v>
      </c>
    </row>
    <row r="206" spans="1:3">
      <c r="A206" s="20" t="s">
        <v>152</v>
      </c>
      <c r="B206" s="20" t="s">
        <v>279</v>
      </c>
      <c r="C206" s="20" t="str">
        <f t="shared" si="2"/>
        <v>à (la)/au/aux/en République de Corée</v>
      </c>
    </row>
    <row r="207" spans="1:3">
      <c r="A207" s="20" t="s">
        <v>279</v>
      </c>
      <c r="B207" s="20" t="s">
        <v>280</v>
      </c>
      <c r="C207" s="20" t="str">
        <f t="shared" si="2"/>
        <v>à (la)/au/aux/en République de Moldova</v>
      </c>
    </row>
    <row r="208" spans="1:3">
      <c r="A208" s="20" t="s">
        <v>280</v>
      </c>
      <c r="B208" s="20" t="s">
        <v>170</v>
      </c>
      <c r="C208" s="20" t="str">
        <f t="shared" si="2"/>
        <v>à (la)/au/aux/en République démocratique du Congo</v>
      </c>
    </row>
    <row r="209" spans="1:3" ht="25.5">
      <c r="A209" s="20" t="s">
        <v>170</v>
      </c>
      <c r="B209" s="20" t="s">
        <v>224</v>
      </c>
      <c r="C209" s="20" t="str">
        <f t="shared" si="2"/>
        <v>à (la)/au/aux/en République démocratique populaire lao</v>
      </c>
    </row>
    <row r="210" spans="1:3" ht="25.5">
      <c r="A210" s="20" t="s">
        <v>224</v>
      </c>
      <c r="B210" s="20" t="s">
        <v>174</v>
      </c>
      <c r="C210" s="20" t="str">
        <f t="shared" si="2"/>
        <v>à (la)/au/aux/en République dominicaine</v>
      </c>
    </row>
    <row r="211" spans="1:3">
      <c r="A211" s="20" t="s">
        <v>174</v>
      </c>
      <c r="B211" s="20" t="s">
        <v>169</v>
      </c>
      <c r="C211" s="20" t="str">
        <f t="shared" si="2"/>
        <v>à (la)/au/aux/en République populaire démocratique de Corée</v>
      </c>
    </row>
    <row r="212" spans="1:3" ht="25.5">
      <c r="A212" s="20" t="s">
        <v>169</v>
      </c>
      <c r="B212" s="20" t="s">
        <v>168</v>
      </c>
      <c r="C212" s="20" t="str">
        <f t="shared" si="2"/>
        <v>à (la)/au/aux/en République tchèque</v>
      </c>
    </row>
    <row r="213" spans="1:3">
      <c r="A213" s="20" t="s">
        <v>168</v>
      </c>
      <c r="B213" s="20" t="s">
        <v>350</v>
      </c>
      <c r="C213" s="20" t="str">
        <f t="shared" si="2"/>
        <v>à (la)/au/aux/en République Unie de Tanzanie</v>
      </c>
    </row>
    <row r="214" spans="1:3">
      <c r="A214" s="20" t="s">
        <v>350</v>
      </c>
      <c r="B214" s="20" t="s">
        <v>281</v>
      </c>
      <c r="C214" s="20" t="str">
        <f t="shared" si="2"/>
        <v>à (la)/au/aux/en Réunion</v>
      </c>
    </row>
    <row r="215" spans="1:3">
      <c r="A215" s="20" t="s">
        <v>281</v>
      </c>
      <c r="B215" s="20" t="s">
        <v>282</v>
      </c>
      <c r="C215" s="20" t="str">
        <f t="shared" si="2"/>
        <v>à (la)/au/aux/en Roumanie</v>
      </c>
    </row>
    <row r="216" spans="1:3" ht="25.5">
      <c r="A216" s="20" t="s">
        <v>282</v>
      </c>
      <c r="B216" s="20" t="s">
        <v>330</v>
      </c>
      <c r="C216" s="20" t="str">
        <f t="shared" si="2"/>
        <v>à (la)/au/aux/en Royaume-Uni de Grande-Bretagne et d’Irlande du Nord</v>
      </c>
    </row>
    <row r="217" spans="1:3" ht="25.5">
      <c r="A217" s="20" t="s">
        <v>330</v>
      </c>
      <c r="B217" s="20" t="s">
        <v>284</v>
      </c>
      <c r="C217" s="20" t="str">
        <f t="shared" si="2"/>
        <v>à (la)/au/aux/en Rwanda</v>
      </c>
    </row>
    <row r="218" spans="1:3">
      <c r="A218" s="20" t="s">
        <v>284</v>
      </c>
      <c r="B218" s="20" t="s">
        <v>339</v>
      </c>
      <c r="C218" s="20" t="str">
        <f t="shared" si="2"/>
        <v>à (la)/au/aux/en Sahara occidental</v>
      </c>
    </row>
    <row r="219" spans="1:3">
      <c r="A219" s="20" t="s">
        <v>339</v>
      </c>
      <c r="B219" s="20" t="s">
        <v>19</v>
      </c>
      <c r="C219" s="20" t="str">
        <f t="shared" ref="C219:C267" si="3" xml:space="preserve"> "à (la)/au/aux/en " &amp; A220 &amp; ""</f>
        <v>à (la)/au/aux/en Saint-Barthélemy</v>
      </c>
    </row>
    <row r="220" spans="1:3">
      <c r="A220" s="20" t="s">
        <v>19</v>
      </c>
      <c r="B220" s="20" t="s">
        <v>286</v>
      </c>
      <c r="C220" s="20" t="str">
        <f t="shared" si="3"/>
        <v>à (la)/au/aux/en Saint-Kitts-et-Nevis</v>
      </c>
    </row>
    <row r="221" spans="1:3">
      <c r="A221" s="20" t="s">
        <v>286</v>
      </c>
      <c r="B221" s="20" t="s">
        <v>292</v>
      </c>
      <c r="C221" s="20" t="str">
        <f t="shared" si="3"/>
        <v>à (la)/au/aux/en Saint-Marin</v>
      </c>
    </row>
    <row r="222" spans="1:3">
      <c r="A222" s="20" t="s">
        <v>292</v>
      </c>
      <c r="B222" s="21" t="s">
        <v>288</v>
      </c>
      <c r="C222" s="20" t="str">
        <f t="shared" si="3"/>
        <v>à (la)/au/aux/en Saint-Martin (partie française)</v>
      </c>
    </row>
    <row r="223" spans="1:3">
      <c r="A223" s="21" t="s">
        <v>288</v>
      </c>
      <c r="B223" s="21" t="s">
        <v>301</v>
      </c>
      <c r="C223" s="20" t="str">
        <f t="shared" si="3"/>
        <v>à (la)/au/aux/en Saint-Martin (partie néerlandaise)</v>
      </c>
    </row>
    <row r="224" spans="1:3">
      <c r="A224" s="21" t="s">
        <v>301</v>
      </c>
      <c r="B224" s="20" t="s">
        <v>289</v>
      </c>
      <c r="C224" s="20" t="str">
        <f t="shared" si="3"/>
        <v>à (la)/au/aux/en Saint-Pierre-et-Miquelon</v>
      </c>
    </row>
    <row r="225" spans="1:3">
      <c r="A225" s="20" t="s">
        <v>289</v>
      </c>
      <c r="B225" s="20" t="s">
        <v>205</v>
      </c>
      <c r="C225" s="20" t="str">
        <f t="shared" si="3"/>
        <v>à (la)/au/aux/en Saint-Siège</v>
      </c>
    </row>
    <row r="226" spans="1:3">
      <c r="A226" s="20" t="s">
        <v>205</v>
      </c>
      <c r="B226" s="20" t="s">
        <v>290</v>
      </c>
      <c r="C226" s="20" t="str">
        <f t="shared" si="3"/>
        <v>à (la)/au/aux/en Saint-Vincent-et-les Grenadines</v>
      </c>
    </row>
    <row r="227" spans="1:3">
      <c r="A227" s="20" t="s">
        <v>290</v>
      </c>
      <c r="B227" s="20" t="s">
        <v>285</v>
      </c>
      <c r="C227" s="20" t="str">
        <f t="shared" si="3"/>
        <v>à (la)/au/aux/en Sainte-Hélène</v>
      </c>
    </row>
    <row r="228" spans="1:3">
      <c r="A228" s="20" t="s">
        <v>285</v>
      </c>
      <c r="B228" s="20" t="s">
        <v>287</v>
      </c>
      <c r="C228" s="20" t="str">
        <f t="shared" si="3"/>
        <v>à (la)/au/aux/en Sainte-Lucie</v>
      </c>
    </row>
    <row r="229" spans="1:3">
      <c r="A229" s="20" t="s">
        <v>287</v>
      </c>
      <c r="B229" s="20" t="s">
        <v>291</v>
      </c>
      <c r="C229" s="20" t="str">
        <f t="shared" si="3"/>
        <v>à (la)/au/aux/en Samoa</v>
      </c>
    </row>
    <row r="230" spans="1:3">
      <c r="A230" s="20" t="s">
        <v>291</v>
      </c>
      <c r="B230" s="20" t="s">
        <v>118</v>
      </c>
      <c r="C230" s="20" t="str">
        <f t="shared" si="3"/>
        <v>à (la)/au/aux/en Samoa américaines</v>
      </c>
    </row>
    <row r="231" spans="1:3">
      <c r="A231" s="20" t="s">
        <v>118</v>
      </c>
      <c r="B231" s="20" t="s">
        <v>293</v>
      </c>
      <c r="C231" s="20" t="str">
        <f t="shared" si="3"/>
        <v>à (la)/au/aux/en Sao Tomé-et-Principe</v>
      </c>
    </row>
    <row r="232" spans="1:3">
      <c r="A232" s="20" t="s">
        <v>293</v>
      </c>
      <c r="B232" s="20" t="s">
        <v>296</v>
      </c>
      <c r="C232" s="20" t="str">
        <f t="shared" si="3"/>
        <v>à (la)/au/aux/en Sénégal</v>
      </c>
    </row>
    <row r="233" spans="1:3">
      <c r="A233" s="20" t="s">
        <v>296</v>
      </c>
      <c r="B233" s="20" t="s">
        <v>297</v>
      </c>
      <c r="C233" s="20" t="str">
        <f t="shared" si="3"/>
        <v>à (la)/au/aux/en Serbie</v>
      </c>
    </row>
    <row r="234" spans="1:3">
      <c r="A234" s="20" t="s">
        <v>297</v>
      </c>
      <c r="B234" s="20" t="s">
        <v>294</v>
      </c>
      <c r="C234" s="20" t="str">
        <f t="shared" si="3"/>
        <v>à (la)/au/aux/en Sercq</v>
      </c>
    </row>
    <row r="235" spans="1:3">
      <c r="A235" s="20" t="s">
        <v>294</v>
      </c>
      <c r="B235" s="20" t="s">
        <v>298</v>
      </c>
      <c r="C235" s="20" t="str">
        <f t="shared" si="3"/>
        <v>à (la)/au/aux/en Seychelles</v>
      </c>
    </row>
    <row r="236" spans="1:3">
      <c r="A236" s="20" t="s">
        <v>298</v>
      </c>
      <c r="B236" s="20" t="s">
        <v>299</v>
      </c>
      <c r="C236" s="20" t="str">
        <f t="shared" si="3"/>
        <v>à (la)/au/aux/en Sierra Leone</v>
      </c>
    </row>
    <row r="237" spans="1:3">
      <c r="A237" s="20" t="s">
        <v>299</v>
      </c>
      <c r="B237" s="20" t="s">
        <v>300</v>
      </c>
      <c r="C237" s="20" t="str">
        <f t="shared" si="3"/>
        <v>à (la)/au/aux/en Singapour</v>
      </c>
    </row>
    <row r="238" spans="1:3">
      <c r="A238" s="20" t="s">
        <v>300</v>
      </c>
      <c r="B238" s="20" t="s">
        <v>302</v>
      </c>
      <c r="C238" s="20" t="str">
        <f t="shared" si="3"/>
        <v>à (la)/au/aux/en Slovaquie</v>
      </c>
    </row>
    <row r="239" spans="1:3">
      <c r="A239" s="20" t="s">
        <v>302</v>
      </c>
      <c r="B239" s="20" t="s">
        <v>303</v>
      </c>
      <c r="C239" s="20" t="str">
        <f t="shared" si="3"/>
        <v>à (la)/au/aux/en Slovénie</v>
      </c>
    </row>
    <row r="240" spans="1:3">
      <c r="A240" s="20" t="s">
        <v>303</v>
      </c>
      <c r="B240" s="20" t="s">
        <v>305</v>
      </c>
      <c r="C240" s="20" t="str">
        <f t="shared" si="3"/>
        <v>à (la)/au/aux/en Somalie</v>
      </c>
    </row>
    <row r="241" spans="1:3">
      <c r="A241" s="20" t="s">
        <v>305</v>
      </c>
      <c r="B241" s="20" t="s">
        <v>310</v>
      </c>
      <c r="C241" s="20" t="str">
        <f t="shared" si="3"/>
        <v>à (la)/au/aux/en Soudan</v>
      </c>
    </row>
    <row r="242" spans="1:3">
      <c r="A242" s="20" t="s">
        <v>310</v>
      </c>
      <c r="B242" s="20" t="s">
        <v>307</v>
      </c>
      <c r="C242" s="20" t="str">
        <f t="shared" si="3"/>
        <v>à (la)/au/aux/en Soudan du Sud</v>
      </c>
    </row>
    <row r="243" spans="1:3">
      <c r="A243" s="20" t="s">
        <v>307</v>
      </c>
      <c r="B243" s="20" t="s">
        <v>309</v>
      </c>
      <c r="C243" s="20" t="str">
        <f t="shared" si="3"/>
        <v>à (la)/au/aux/en Sri Lanka</v>
      </c>
    </row>
    <row r="244" spans="1:3">
      <c r="A244" s="20" t="s">
        <v>309</v>
      </c>
      <c r="B244" s="20" t="s">
        <v>314</v>
      </c>
      <c r="C244" s="20" t="str">
        <f t="shared" si="3"/>
        <v>à (la)/au/aux/en Suède</v>
      </c>
    </row>
    <row r="245" spans="1:3">
      <c r="A245" s="20" t="s">
        <v>314</v>
      </c>
      <c r="B245" s="20" t="s">
        <v>315</v>
      </c>
      <c r="C245" s="20" t="str">
        <f t="shared" si="3"/>
        <v>à (la)/au/aux/en Suisse</v>
      </c>
    </row>
    <row r="246" spans="1:3">
      <c r="A246" s="20" t="s">
        <v>315</v>
      </c>
      <c r="B246" s="20" t="s">
        <v>311</v>
      </c>
      <c r="C246" s="20" t="str">
        <f t="shared" si="3"/>
        <v>à (la)/au/aux/en Suriname</v>
      </c>
    </row>
    <row r="247" spans="1:3">
      <c r="A247" s="20" t="s">
        <v>311</v>
      </c>
      <c r="B247" s="20" t="s">
        <v>313</v>
      </c>
      <c r="C247" s="20" t="str">
        <f t="shared" si="3"/>
        <v>à (la)/au/aux/en Swaziland</v>
      </c>
    </row>
    <row r="248" spans="1:3">
      <c r="A248" s="20" t="s">
        <v>313</v>
      </c>
      <c r="B248" s="20" t="s">
        <v>316</v>
      </c>
      <c r="C248" s="20" t="str">
        <f t="shared" si="3"/>
        <v>à (la)/au/aux/en Tadjikistan</v>
      </c>
    </row>
    <row r="249" spans="1:3">
      <c r="A249" s="20" t="s">
        <v>316</v>
      </c>
      <c r="B249" s="20" t="s">
        <v>153</v>
      </c>
      <c r="C249" s="20" t="str">
        <f t="shared" si="3"/>
        <v>à (la)/au/aux/en Tchad</v>
      </c>
    </row>
    <row r="250" spans="1:3">
      <c r="A250" s="20" t="s">
        <v>153</v>
      </c>
      <c r="B250" s="20" t="s">
        <v>317</v>
      </c>
      <c r="C250" s="20" t="str">
        <f t="shared" si="3"/>
        <v>à (la)/au/aux/en Thaïlande</v>
      </c>
    </row>
    <row r="251" spans="1:3">
      <c r="A251" s="20" t="s">
        <v>317</v>
      </c>
      <c r="B251" s="20" t="s">
        <v>318</v>
      </c>
      <c r="C251" s="20" t="str">
        <f t="shared" si="3"/>
        <v>à (la)/au/aux/en Timor-Leste</v>
      </c>
    </row>
    <row r="252" spans="1:3">
      <c r="A252" s="20" t="s">
        <v>318</v>
      </c>
      <c r="B252" s="20" t="s">
        <v>319</v>
      </c>
      <c r="C252" s="20" t="str">
        <f t="shared" si="3"/>
        <v>à (la)/au/aux/en Togo</v>
      </c>
    </row>
    <row r="253" spans="1:3">
      <c r="A253" s="20" t="s">
        <v>319</v>
      </c>
      <c r="B253" s="20" t="s">
        <v>320</v>
      </c>
      <c r="C253" s="20" t="str">
        <f t="shared" si="3"/>
        <v>à (la)/au/aux/en Tokélaou</v>
      </c>
    </row>
    <row r="254" spans="1:3">
      <c r="A254" s="20" t="s">
        <v>320</v>
      </c>
      <c r="B254" s="20" t="s">
        <v>321</v>
      </c>
      <c r="C254" s="20" t="str">
        <f t="shared" si="3"/>
        <v>à (la)/au/aux/en Tonga</v>
      </c>
    </row>
    <row r="255" spans="1:3">
      <c r="A255" s="20" t="s">
        <v>321</v>
      </c>
      <c r="B255" s="20" t="s">
        <v>322</v>
      </c>
      <c r="C255" s="20" t="str">
        <f t="shared" si="3"/>
        <v>à (la)/au/aux/en Trinité-et-Tobago</v>
      </c>
    </row>
    <row r="256" spans="1:3">
      <c r="A256" s="20" t="s">
        <v>322</v>
      </c>
      <c r="B256" s="20" t="s">
        <v>323</v>
      </c>
      <c r="C256" s="20" t="str">
        <f t="shared" si="3"/>
        <v>à (la)/au/aux/en Tunisie</v>
      </c>
    </row>
    <row r="257" spans="1:3">
      <c r="A257" s="20" t="s">
        <v>323</v>
      </c>
      <c r="B257" s="20" t="s">
        <v>324</v>
      </c>
      <c r="C257" s="20" t="str">
        <f t="shared" si="3"/>
        <v>à (la)/au/aux/en Turkménistan</v>
      </c>
    </row>
    <row r="258" spans="1:3">
      <c r="A258" s="20" t="s">
        <v>324</v>
      </c>
      <c r="B258" s="20" t="s">
        <v>22</v>
      </c>
      <c r="C258" s="20" t="str">
        <f t="shared" si="3"/>
        <v>à (la)/au/aux/en Turquie</v>
      </c>
    </row>
    <row r="259" spans="1:3">
      <c r="A259" s="20" t="s">
        <v>22</v>
      </c>
      <c r="B259" s="20" t="s">
        <v>326</v>
      </c>
      <c r="C259" s="20" t="str">
        <f t="shared" si="3"/>
        <v>à (la)/au/aux/en Tuvalu</v>
      </c>
    </row>
    <row r="260" spans="1:3">
      <c r="A260" s="20" t="s">
        <v>326</v>
      </c>
      <c r="B260" s="20" t="s">
        <v>328</v>
      </c>
      <c r="C260" s="20" t="str">
        <f t="shared" si="3"/>
        <v>à (la)/au/aux/en Ukraine</v>
      </c>
    </row>
    <row r="261" spans="1:3">
      <c r="A261" s="20" t="s">
        <v>328</v>
      </c>
      <c r="B261" s="20" t="s">
        <v>333</v>
      </c>
      <c r="C261" s="20" t="str">
        <f t="shared" si="3"/>
        <v>à (la)/au/aux/en Uruguay</v>
      </c>
    </row>
    <row r="262" spans="1:3">
      <c r="A262" s="20" t="s">
        <v>333</v>
      </c>
      <c r="B262" s="20" t="s">
        <v>335</v>
      </c>
      <c r="C262" s="20" t="str">
        <f t="shared" si="3"/>
        <v>à (la)/au/aux/en Vanuatu</v>
      </c>
    </row>
    <row r="263" spans="1:3">
      <c r="A263" s="20" t="s">
        <v>335</v>
      </c>
      <c r="B263" s="20" t="s">
        <v>336</v>
      </c>
      <c r="C263" s="20" t="str">
        <f t="shared" si="3"/>
        <v>à (la)/au/aux/en Venezuela (République bolivarienne du)</v>
      </c>
    </row>
    <row r="264" spans="1:3" ht="25.5">
      <c r="A264" s="20" t="s">
        <v>336</v>
      </c>
      <c r="B264" s="20" t="s">
        <v>337</v>
      </c>
      <c r="C264" s="20" t="str">
        <f t="shared" si="3"/>
        <v>à (la)/au/aux/en Viet Nam</v>
      </c>
    </row>
    <row r="265" spans="1:3">
      <c r="A265" s="20" t="s">
        <v>337</v>
      </c>
      <c r="B265" s="20" t="s">
        <v>23</v>
      </c>
      <c r="C265" s="20" t="str">
        <f t="shared" si="3"/>
        <v>à (la)/au/aux/en Yémen</v>
      </c>
    </row>
    <row r="266" spans="1:3">
      <c r="A266" s="20" t="s">
        <v>23</v>
      </c>
      <c r="B266" s="20" t="s">
        <v>340</v>
      </c>
      <c r="C266" s="20" t="str">
        <f t="shared" si="3"/>
        <v>à (la)/au/aux/en Zambie</v>
      </c>
    </row>
    <row r="267" spans="1:3">
      <c r="A267" s="20" t="s">
        <v>340</v>
      </c>
      <c r="B267" s="20" t="s">
        <v>341</v>
      </c>
      <c r="C267" s="20" t="str">
        <f t="shared" si="3"/>
        <v>à (la)/au/aux/en Zimbabwe</v>
      </c>
    </row>
    <row r="268" spans="1:3">
      <c r="A268" s="20" t="s">
        <v>341</v>
      </c>
    </row>
  </sheetData>
  <sheetProtection selectLockedCells="1"/>
  <sortState ref="C22:C25">
    <sortCondition ref="C22:C25"/>
  </sortState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582C2228EE6E47BEA6569254243CA5" ma:contentTypeVersion="14" ma:contentTypeDescription="Ein neues Dokument erstellen." ma:contentTypeScope="" ma:versionID="e22bb8c310c6a1be65dfc43d046ff269">
  <xsd:schema xmlns:xsd="http://www.w3.org/2001/XMLSchema" xmlns:xs="http://www.w3.org/2001/XMLSchema" xmlns:p="http://schemas.microsoft.com/office/2006/metadata/properties" xmlns:ns3="e6fbc134-d94f-4851-9f98-1ee32f375e74" xmlns:ns4="fced9c9f-a784-4110-894f-fc00f3dda2b3" targetNamespace="http://schemas.microsoft.com/office/2006/metadata/properties" ma:root="true" ma:fieldsID="7d5490f33d88db5f787d7b9ecd23b7cb" ns3:_="" ns4:_="">
    <xsd:import namespace="e6fbc134-d94f-4851-9f98-1ee32f375e74"/>
    <xsd:import namespace="fced9c9f-a784-4110-894f-fc00f3dda2b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fbc134-d94f-4851-9f98-1ee32f375e7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Freigabehinweis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ed9c9f-a784-4110-894f-fc00f3dda2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6F484D-A09C-4162-8A21-684C7B44AF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fbc134-d94f-4851-9f98-1ee32f375e74"/>
    <ds:schemaRef ds:uri="fced9c9f-a784-4110-894f-fc00f3dda2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074B93-FF24-42DD-8749-72A4511A20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901402-A7D2-41B5-9B7B-054BE7D808E3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fced9c9f-a784-4110-894f-fc00f3dda2b3"/>
    <ds:schemaRef ds:uri="e6fbc134-d94f-4851-9f98-1ee32f375e74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5</vt:i4>
      </vt:variant>
    </vt:vector>
  </HeadingPairs>
  <TitlesOfParts>
    <vt:vector size="7" baseType="lpstr">
      <vt:lpstr>CandidatsSoumissionnaires 1-5</vt:lpstr>
      <vt:lpstr>Listes de sélection</vt:lpstr>
      <vt:lpstr>Auswahl_ja_nein</vt:lpstr>
      <vt:lpstr>geeignet_ungeeignet</vt:lpstr>
      <vt:lpstr>Länder_und_Regionen</vt:lpstr>
      <vt:lpstr>Mindestzahl</vt:lpstr>
      <vt:lpstr>'CandidatsSoumissionnaires 1-5'!Zone_d_impression</vt:lpstr>
    </vt:vector>
  </TitlesOfParts>
  <Company>GIZ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31-1-6-fr, Bewertungsschema zur Prüfung der Eignung von Bewerbern/Bietern, Französisch, Stand September 2021</dc:title>
  <dc:creator>UserNA5002</dc:creator>
  <cp:lastModifiedBy>HP</cp:lastModifiedBy>
  <cp:lastPrinted>2021-07-16T09:43:18Z</cp:lastPrinted>
  <dcterms:created xsi:type="dcterms:W3CDTF">2001-02-21T08:54:43Z</dcterms:created>
  <dcterms:modified xsi:type="dcterms:W3CDTF">2024-04-03T19:19:37Z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0x0101002C582C2228EE6E47BEA6569254243CA5</vt:lpwstr>
  </property>
</Properties>
</file>